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no\Desktop\"/>
    </mc:Choice>
  </mc:AlternateContent>
  <xr:revisionPtr revIDLastSave="0" documentId="8_{AF4F3965-FAB8-4086-AAEB-2044DAFCA53C}" xr6:coauthVersionLast="47" xr6:coauthVersionMax="47" xr10:uidLastSave="{00000000-0000-0000-0000-000000000000}"/>
  <bookViews>
    <workbookView xWindow="-120" yWindow="-120" windowWidth="29040" windowHeight="15720" xr2:uid="{2F838544-F200-4C06-929B-5CD701324D8C}"/>
  </bookViews>
  <sheets>
    <sheet name="Falhas" sheetId="11" r:id="rId1"/>
    <sheet name="Máquinas" sheetId="10" r:id="rId2"/>
    <sheet name="OS´s" sheetId="14" state="hidden" r:id="rId3"/>
    <sheet name="Operadores" sheetId="13" r:id="rId4"/>
    <sheet name="Componentes" sheetId="12" r:id="rId5"/>
  </sheets>
  <definedNames>
    <definedName name="HoraTurno">#REF!</definedName>
    <definedName name="jo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2" i="11"/>
  <c r="M2" i="11"/>
  <c r="M3" i="11"/>
  <c r="M4" i="11"/>
  <c r="R2" i="11"/>
  <c r="R3" i="11"/>
  <c r="R5" i="11"/>
  <c r="R6" i="11"/>
  <c r="R4" i="11"/>
  <c r="G17" i="11"/>
  <c r="M17" i="11"/>
  <c r="R17" i="11"/>
  <c r="G18" i="11"/>
  <c r="M18" i="11"/>
  <c r="R18" i="11"/>
  <c r="G19" i="11"/>
  <c r="M19" i="11"/>
  <c r="R19" i="11"/>
  <c r="G20" i="11"/>
  <c r="M20" i="11"/>
  <c r="R20" i="11"/>
  <c r="G21" i="11"/>
  <c r="M21" i="11"/>
  <c r="R21" i="11"/>
  <c r="G22" i="11"/>
  <c r="M22" i="11"/>
  <c r="R22" i="11"/>
  <c r="G23" i="11"/>
  <c r="M23" i="11"/>
  <c r="R23" i="11"/>
  <c r="R12" i="11"/>
  <c r="R13" i="11"/>
  <c r="R14" i="11"/>
  <c r="R15" i="11"/>
  <c r="R16" i="11"/>
  <c r="M5" i="11"/>
  <c r="M6" i="11"/>
  <c r="M7" i="11"/>
  <c r="M8" i="11"/>
  <c r="M9" i="11"/>
  <c r="M10" i="11"/>
  <c r="M11" i="11"/>
  <c r="M12" i="11"/>
  <c r="M13" i="11"/>
  <c r="M14" i="11"/>
  <c r="M15" i="11"/>
  <c r="M16" i="11"/>
  <c r="G6" i="11"/>
  <c r="G7" i="11"/>
  <c r="G8" i="11"/>
  <c r="G9" i="11"/>
  <c r="G10" i="11"/>
  <c r="G11" i="11"/>
  <c r="G12" i="11"/>
  <c r="G13" i="11"/>
  <c r="G14" i="11"/>
  <c r="G15" i="11"/>
  <c r="G16" i="11"/>
  <c r="R11" i="11" l="1"/>
  <c r="R10" i="11"/>
  <c r="R9" i="11"/>
  <c r="R8" i="11"/>
  <c r="R7" i="11"/>
</calcChain>
</file>

<file path=xl/sharedStrings.xml><?xml version="1.0" encoding="utf-8"?>
<sst xmlns="http://schemas.openxmlformats.org/spreadsheetml/2006/main" count="781" uniqueCount="286">
  <si>
    <t>Código</t>
  </si>
  <si>
    <t>Máquina</t>
  </si>
  <si>
    <t>Setor</t>
  </si>
  <si>
    <t>Fabricante</t>
  </si>
  <si>
    <t>Data</t>
  </si>
  <si>
    <t>Falha</t>
  </si>
  <si>
    <t>Tempo Parado</t>
  </si>
  <si>
    <t>Componente</t>
  </si>
  <si>
    <t>M001</t>
  </si>
  <si>
    <t>Prensa</t>
  </si>
  <si>
    <t>Estampagem</t>
  </si>
  <si>
    <t>ABC</t>
  </si>
  <si>
    <t>M002</t>
  </si>
  <si>
    <t>Torno CNC</t>
  </si>
  <si>
    <t>Usinagem</t>
  </si>
  <si>
    <t>Romi</t>
  </si>
  <si>
    <t>M003</t>
  </si>
  <si>
    <t>Fresadora Vertical</t>
  </si>
  <si>
    <t>Haas</t>
  </si>
  <si>
    <t>M004</t>
  </si>
  <si>
    <t>Injetora Plástica</t>
  </si>
  <si>
    <t>Injeção</t>
  </si>
  <si>
    <t>Arburg</t>
  </si>
  <si>
    <t>M005</t>
  </si>
  <si>
    <t>Soldadora MIG</t>
  </si>
  <si>
    <t>Soldagem</t>
  </si>
  <si>
    <t>Lincoln</t>
  </si>
  <si>
    <t>M006</t>
  </si>
  <si>
    <t>Corte a Laser</t>
  </si>
  <si>
    <t>Corte</t>
  </si>
  <si>
    <t>Trumpf</t>
  </si>
  <si>
    <t>M007</t>
  </si>
  <si>
    <t>Dobradeira Hidráulica</t>
  </si>
  <si>
    <t>Caldeiraria</t>
  </si>
  <si>
    <t>Durma</t>
  </si>
  <si>
    <t>M008</t>
  </si>
  <si>
    <t>Compressor de Ar</t>
  </si>
  <si>
    <t>Utilidades</t>
  </si>
  <si>
    <t>Atlas Copco</t>
  </si>
  <si>
    <t>M009</t>
  </si>
  <si>
    <t>Empilhadeira</t>
  </si>
  <si>
    <t>Logística</t>
  </si>
  <si>
    <t>Toyota</t>
  </si>
  <si>
    <t>M010</t>
  </si>
  <si>
    <t>Extrusora</t>
  </si>
  <si>
    <t>Extrusão</t>
  </si>
  <si>
    <t>Coperion</t>
  </si>
  <si>
    <t>M011</t>
  </si>
  <si>
    <t>Furadeira de Bancada</t>
  </si>
  <si>
    <t>Manutenção</t>
  </si>
  <si>
    <t>Bosch</t>
  </si>
  <si>
    <t>M012</t>
  </si>
  <si>
    <t>Retífica Cilíndrica</t>
  </si>
  <si>
    <t>Acabamento</t>
  </si>
  <si>
    <t>Nardini</t>
  </si>
  <si>
    <t>M013</t>
  </si>
  <si>
    <t>Serra Fita</t>
  </si>
  <si>
    <t>Starrett</t>
  </si>
  <si>
    <t>M014</t>
  </si>
  <si>
    <t>Robô de Solda</t>
  </si>
  <si>
    <t>Automação</t>
  </si>
  <si>
    <t>Fanuc</t>
  </si>
  <si>
    <t>M015</t>
  </si>
  <si>
    <t>Paletizadora</t>
  </si>
  <si>
    <t>Expedição</t>
  </si>
  <si>
    <t>ABB</t>
  </si>
  <si>
    <t>M016</t>
  </si>
  <si>
    <t>Misturador Industrial</t>
  </si>
  <si>
    <t>Produção</t>
  </si>
  <si>
    <t>Metso</t>
  </si>
  <si>
    <t>M017</t>
  </si>
  <si>
    <t>Esteira Transportadora</t>
  </si>
  <si>
    <t>Movimentação</t>
  </si>
  <si>
    <t>Siemens</t>
  </si>
  <si>
    <t>M018</t>
  </si>
  <si>
    <t>Cabine de Pintura</t>
  </si>
  <si>
    <t>Pintura</t>
  </si>
  <si>
    <t>WEG</t>
  </si>
  <si>
    <t>M019</t>
  </si>
  <si>
    <t>Balança Industrial</t>
  </si>
  <si>
    <t>Qualidade</t>
  </si>
  <si>
    <t>Toledo</t>
  </si>
  <si>
    <t>M020</t>
  </si>
  <si>
    <t>Prensa Excêntrica</t>
  </si>
  <si>
    <t>Schuler</t>
  </si>
  <si>
    <t>CD</t>
  </si>
  <si>
    <t>Nome</t>
  </si>
  <si>
    <t>Pedro</t>
  </si>
  <si>
    <t>João</t>
  </si>
  <si>
    <t>Mário</t>
  </si>
  <si>
    <t>Operador</t>
  </si>
  <si>
    <t>OS</t>
  </si>
  <si>
    <t>Rolamento</t>
  </si>
  <si>
    <t>Retentor</t>
  </si>
  <si>
    <t>Mancal</t>
  </si>
  <si>
    <t>Quantidade</t>
  </si>
  <si>
    <t>OBS</t>
  </si>
  <si>
    <t>Técnico</t>
  </si>
  <si>
    <t>José Silva</t>
  </si>
  <si>
    <t>Antonio</t>
  </si>
  <si>
    <t>Silva</t>
  </si>
  <si>
    <t>Leão</t>
  </si>
  <si>
    <t>Motor Elétrico</t>
  </si>
  <si>
    <t>Redutor de Velocidade</t>
  </si>
  <si>
    <t>Inversor de Frequência</t>
  </si>
  <si>
    <t>Servo Motor</t>
  </si>
  <si>
    <t>Servo Acionamento (Driver)</t>
  </si>
  <si>
    <t>Eixo</t>
  </si>
  <si>
    <t>Acoplamento</t>
  </si>
  <si>
    <t>Correia Industrial</t>
  </si>
  <si>
    <t>Polia</t>
  </si>
  <si>
    <t>Corrente de Transmissão</t>
  </si>
  <si>
    <t>Engrenagem</t>
  </si>
  <si>
    <t>Fuso de Esferas</t>
  </si>
  <si>
    <t>Guia Linear</t>
  </si>
  <si>
    <t>Trilho Linear</t>
  </si>
  <si>
    <t>Cilindro Pneumático</t>
  </si>
  <si>
    <t>Cilindro Hidráulico</t>
  </si>
  <si>
    <t>Válvula Pneumática</t>
  </si>
  <si>
    <t>Válvula Hidráulica</t>
  </si>
  <si>
    <t>Bomba Hidráulica</t>
  </si>
  <si>
    <t>Unidade Hidráulica</t>
  </si>
  <si>
    <t>Sensor Indutivo</t>
  </si>
  <si>
    <t>Sensor Capacitivo</t>
  </si>
  <si>
    <t>Sensor Fotoelétrico</t>
  </si>
  <si>
    <t>Encoder</t>
  </si>
  <si>
    <t>Chave Fim de Curso</t>
  </si>
  <si>
    <t>Botão de Emergência</t>
  </si>
  <si>
    <t>Relé</t>
  </si>
  <si>
    <t>Contator</t>
  </si>
  <si>
    <t>Disjuntor</t>
  </si>
  <si>
    <t>CLP (Controlador Lógico Programável)</t>
  </si>
  <si>
    <t>IHM (Interface Homem-Máquina)</t>
  </si>
  <si>
    <t>Fonte de Alimentação 24V</t>
  </si>
  <si>
    <t>Ventilador Industrial</t>
  </si>
  <si>
    <t>Trocador de Calor</t>
  </si>
  <si>
    <t>Resistência Elétrica</t>
  </si>
  <si>
    <t>Bico Injetor</t>
  </si>
  <si>
    <t>Cabeçote de Solda</t>
  </si>
  <si>
    <t>Tocha MIG</t>
  </si>
  <si>
    <t>Cabeçote de Corte Laser</t>
  </si>
  <si>
    <t>Mesa de Trabalho</t>
  </si>
  <si>
    <t>Esteira Modular</t>
  </si>
  <si>
    <t>Corrente Transportadora</t>
  </si>
  <si>
    <t>Roda Industrial</t>
  </si>
  <si>
    <t>Rodízio Industrial</t>
  </si>
  <si>
    <t>Garfo de Empilhadeira</t>
  </si>
  <si>
    <t>Painel Elétrico</t>
  </si>
  <si>
    <t>Sistema de Lubrificação</t>
  </si>
  <si>
    <t>Código Peça</t>
  </si>
  <si>
    <t>Rolamento de Esfera</t>
  </si>
  <si>
    <t>Rolamento de Rolete</t>
  </si>
  <si>
    <t>Técnicos</t>
  </si>
  <si>
    <t>Marcos Silva</t>
  </si>
  <si>
    <t>João Silva</t>
  </si>
  <si>
    <t>Dias Silva</t>
  </si>
  <si>
    <t>Hora Parada</t>
  </si>
  <si>
    <t>Hora Início Manutenção</t>
  </si>
  <si>
    <t>Hora Fim Manutenção</t>
  </si>
  <si>
    <t>Tempo em manutenção</t>
  </si>
  <si>
    <t>Hora retomada</t>
  </si>
  <si>
    <t>Hora Início
Manutenção</t>
  </si>
  <si>
    <t>OS0001</t>
  </si>
  <si>
    <t>CD001</t>
  </si>
  <si>
    <t>Vazamento hidráulico</t>
  </si>
  <si>
    <t>Corretiva</t>
  </si>
  <si>
    <t>Troca de vedação</t>
  </si>
  <si>
    <t>OS0002</t>
  </si>
  <si>
    <t>CD002</t>
  </si>
  <si>
    <t>Ruído excessivo</t>
  </si>
  <si>
    <t>Preventiva</t>
  </si>
  <si>
    <t>Substituição programada</t>
  </si>
  <si>
    <t>OS0003</t>
  </si>
  <si>
    <t>CD003</t>
  </si>
  <si>
    <t>Falha de posicionamento</t>
  </si>
  <si>
    <t>Reaperto de conexões</t>
  </si>
  <si>
    <t>OS0004</t>
  </si>
  <si>
    <t>CD004</t>
  </si>
  <si>
    <t>Aquecimento insuficiente</t>
  </si>
  <si>
    <t>Troca de resistências</t>
  </si>
  <si>
    <t>OS0005</t>
  </si>
  <si>
    <t>CD005</t>
  </si>
  <si>
    <t>Falha de soldagem</t>
  </si>
  <si>
    <t>Troca da tocha</t>
  </si>
  <si>
    <t>OS0006</t>
  </si>
  <si>
    <t>CD006</t>
  </si>
  <si>
    <t>Perda de potência</t>
  </si>
  <si>
    <t>Limpeza e alinhamento</t>
  </si>
  <si>
    <t>OS0007</t>
  </si>
  <si>
    <t>CD007</t>
  </si>
  <si>
    <t>Pressão baixa</t>
  </si>
  <si>
    <t>Troca da bomba</t>
  </si>
  <si>
    <t>OS0008</t>
  </si>
  <si>
    <t>CD008</t>
  </si>
  <si>
    <t>Superaquecimento</t>
  </si>
  <si>
    <t>Substituição do ventilador</t>
  </si>
  <si>
    <t>OS0009</t>
  </si>
  <si>
    <t>CD009</t>
  </si>
  <si>
    <t>Desgaste mecânico</t>
  </si>
  <si>
    <t>Troca programada</t>
  </si>
  <si>
    <t>OS0010</t>
  </si>
  <si>
    <t>CD010</t>
  </si>
  <si>
    <t>Falha de transmissão</t>
  </si>
  <si>
    <t>Troca do redutor</t>
  </si>
  <si>
    <t>OS0011</t>
  </si>
  <si>
    <t>CD011</t>
  </si>
  <si>
    <t>Patinamento</t>
  </si>
  <si>
    <t>Troca da correia</t>
  </si>
  <si>
    <t>OS0012</t>
  </si>
  <si>
    <t>CD012</t>
  </si>
  <si>
    <t>Desalinhamento</t>
  </si>
  <si>
    <t>Alinhamento realizado</t>
  </si>
  <si>
    <t>OS0013</t>
  </si>
  <si>
    <t>CD013</t>
  </si>
  <si>
    <t>Desgaste</t>
  </si>
  <si>
    <t>Troca das polias</t>
  </si>
  <si>
    <t>OS0014</t>
  </si>
  <si>
    <t>CD014</t>
  </si>
  <si>
    <t>Erro de leitura</t>
  </si>
  <si>
    <t>Substituição do encoder</t>
  </si>
  <si>
    <t>OS0015</t>
  </si>
  <si>
    <t>CD015</t>
  </si>
  <si>
    <t>Falha de detecção</t>
  </si>
  <si>
    <t>Troca do sensor</t>
  </si>
  <si>
    <t>OS0016</t>
  </si>
  <si>
    <t>CD016</t>
  </si>
  <si>
    <t>Ruído anormal</t>
  </si>
  <si>
    <t>Substituição dos mancais</t>
  </si>
  <si>
    <t>OS0017</t>
  </si>
  <si>
    <t>CD017</t>
  </si>
  <si>
    <t>Quebra mecânica</t>
  </si>
  <si>
    <t>Troca da corrente</t>
  </si>
  <si>
    <t>OS0018</t>
  </si>
  <si>
    <t>CD018</t>
  </si>
  <si>
    <t>Falha elétrica</t>
  </si>
  <si>
    <t>Troca do contator</t>
  </si>
  <si>
    <t>OS0019</t>
  </si>
  <si>
    <t>CD019</t>
  </si>
  <si>
    <t>Substituição da fonte</t>
  </si>
  <si>
    <t>OS0020</t>
  </si>
  <si>
    <t>CD020</t>
  </si>
  <si>
    <t>Travamento mecânico</t>
  </si>
  <si>
    <t>Troca do acoplamento</t>
  </si>
  <si>
    <t>OS0021</t>
  </si>
  <si>
    <t>CD021</t>
  </si>
  <si>
    <t>Falha de comando</t>
  </si>
  <si>
    <t>Reprogramação do CLP</t>
  </si>
  <si>
    <t>OS0022</t>
  </si>
  <si>
    <t>CD022</t>
  </si>
  <si>
    <t>Falha no deslocamento</t>
  </si>
  <si>
    <t>Troca do conjunto</t>
  </si>
  <si>
    <t>OS0023</t>
  </si>
  <si>
    <t>CD023</t>
  </si>
  <si>
    <t>Falha de guia</t>
  </si>
  <si>
    <t>Substituição preventiva</t>
  </si>
  <si>
    <t>OS0024</t>
  </si>
  <si>
    <t>CD024</t>
  </si>
  <si>
    <t>Obstrução</t>
  </si>
  <si>
    <t>Limpeza e troca</t>
  </si>
  <si>
    <t>OS0025</t>
  </si>
  <si>
    <t>CD025</t>
  </si>
  <si>
    <t>Troca do relé</t>
  </si>
  <si>
    <t>OS0026</t>
  </si>
  <si>
    <t>CD026</t>
  </si>
  <si>
    <t>Perda de referência</t>
  </si>
  <si>
    <t>Substituição do sensor</t>
  </si>
  <si>
    <t>OS0027</t>
  </si>
  <si>
    <t>CD027</t>
  </si>
  <si>
    <t>Vazamento</t>
  </si>
  <si>
    <t>Troca dos retentores</t>
  </si>
  <si>
    <t>OS0028</t>
  </si>
  <si>
    <t>CD028</t>
  </si>
  <si>
    <t>Desarme frequente</t>
  </si>
  <si>
    <t>Troca do disjuntor</t>
  </si>
  <si>
    <t>OS0029</t>
  </si>
  <si>
    <t>CD029</t>
  </si>
  <si>
    <t>Falha de acionamento</t>
  </si>
  <si>
    <t>Substituição do driver</t>
  </si>
  <si>
    <t>OS0030</t>
  </si>
  <si>
    <t>CD030</t>
  </si>
  <si>
    <t>Desgaste excessivo</t>
  </si>
  <si>
    <t>Troca preventiva</t>
  </si>
  <si>
    <t>Tipo Manutenção</t>
  </si>
  <si>
    <t>Status Lançamento</t>
  </si>
  <si>
    <t>Perda de Potência</t>
  </si>
  <si>
    <t>Troca de Vedação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</si>
</sst>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1" xfId="0" applyFill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 readingOrder="1"/>
    </xf>
    <xf numFmtId="20" fontId="0" fillId="2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0" fontId="7" fillId="0" borderId="0" xfId="0" applyFont="1" applyFill="1"/>
    <xf numFmtId="0" fontId="6" fillId="0" borderId="1" xfId="0" applyFont="1" applyFill="1" applyBorder="1" applyAlignment="1">
      <alignment horizontal="center"/>
    </xf>
    <xf numFmtId="14" fontId="0" fillId="0" borderId="1" xfId="0" applyNumberFormat="1" applyBorder="1"/>
    <xf numFmtId="0" fontId="5" fillId="3" borderId="2" xfId="0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B368-F99F-4D4A-BB3F-36D57554DA2D}">
  <dimension ref="A1:R23"/>
  <sheetViews>
    <sheetView tabSelected="1" topLeftCell="J1" zoomScale="140" zoomScaleNormal="140" workbookViewId="0">
      <selection activeCell="Q4" sqref="Q4"/>
    </sheetView>
  </sheetViews>
  <sheetFormatPr defaultColWidth="35.85546875" defaultRowHeight="15" x14ac:dyDescent="0.25"/>
  <cols>
    <col min="1" max="1" width="11.5703125" bestFit="1" customWidth="1"/>
    <col min="2" max="2" width="12.42578125" style="1" bestFit="1" customWidth="1"/>
    <col min="3" max="3" width="11" style="1" bestFit="1" customWidth="1"/>
    <col min="4" max="4" width="10.85546875" style="1" bestFit="1" customWidth="1"/>
    <col min="5" max="5" width="17.28515625" style="1" bestFit="1" customWidth="1"/>
    <col min="6" max="6" width="7.7109375" customWidth="1"/>
    <col min="7" max="7" width="20.42578125" bestFit="1" customWidth="1"/>
    <col min="8" max="8" width="11" bestFit="1" customWidth="1"/>
    <col min="9" max="9" width="23.5703125" bestFit="1" customWidth="1"/>
    <col min="10" max="10" width="22.7109375" bestFit="1" customWidth="1"/>
    <col min="11" max="11" width="13.42578125" style="1" bestFit="1" customWidth="1"/>
    <col min="12" max="12" width="13.42578125" style="1" customWidth="1"/>
    <col min="13" max="13" width="15.7109375" style="1" bestFit="1" customWidth="1"/>
    <col min="14" max="14" width="24.5703125" bestFit="1" customWidth="1"/>
    <col min="15" max="15" width="15.85546875" style="1" customWidth="1"/>
    <col min="16" max="16" width="15.85546875" customWidth="1"/>
    <col min="17" max="17" width="13.7109375" style="1" customWidth="1"/>
    <col min="18" max="18" width="18.5703125" style="1" bestFit="1" customWidth="1"/>
  </cols>
  <sheetData>
    <row r="1" spans="1:18" s="13" customFormat="1" ht="45" x14ac:dyDescent="0.25">
      <c r="A1" s="22" t="s">
        <v>4</v>
      </c>
      <c r="B1" s="22" t="s">
        <v>156</v>
      </c>
      <c r="C1" s="22" t="s">
        <v>91</v>
      </c>
      <c r="D1" s="22" t="s">
        <v>161</v>
      </c>
      <c r="E1" s="20" t="s">
        <v>282</v>
      </c>
      <c r="F1" s="20" t="s">
        <v>85</v>
      </c>
      <c r="G1" s="20" t="s">
        <v>1</v>
      </c>
      <c r="H1" s="20" t="s">
        <v>90</v>
      </c>
      <c r="I1" s="22" t="s">
        <v>5</v>
      </c>
      <c r="J1" s="22" t="s">
        <v>7</v>
      </c>
      <c r="K1" s="22" t="s">
        <v>95</v>
      </c>
      <c r="L1" s="22" t="s">
        <v>158</v>
      </c>
      <c r="M1" s="22" t="s">
        <v>159</v>
      </c>
      <c r="N1" s="22" t="s">
        <v>96</v>
      </c>
      <c r="O1" s="22" t="s">
        <v>160</v>
      </c>
      <c r="P1" s="20" t="s">
        <v>6</v>
      </c>
      <c r="Q1" s="20" t="s">
        <v>97</v>
      </c>
      <c r="R1" s="28" t="s">
        <v>283</v>
      </c>
    </row>
    <row r="2" spans="1:18" x14ac:dyDescent="0.25">
      <c r="A2" s="5">
        <v>46143</v>
      </c>
      <c r="B2" s="7">
        <v>0.34375</v>
      </c>
      <c r="C2" s="8" t="s">
        <v>162</v>
      </c>
      <c r="D2" s="7">
        <v>0.35069444444444442</v>
      </c>
      <c r="E2" s="6" t="s">
        <v>165</v>
      </c>
      <c r="F2" s="6" t="s">
        <v>8</v>
      </c>
      <c r="G2" s="9" t="s">
        <v>9</v>
      </c>
      <c r="H2" s="6" t="s">
        <v>87</v>
      </c>
      <c r="I2" s="2" t="s">
        <v>164</v>
      </c>
      <c r="J2" s="2" t="s">
        <v>117</v>
      </c>
      <c r="K2" s="3">
        <v>1</v>
      </c>
      <c r="L2" s="7">
        <v>0.40277777777777773</v>
      </c>
      <c r="M2" s="7">
        <f t="shared" ref="M2:M4" si="0">IF(L2="","",L2-D2)</f>
        <v>5.2083333333333315E-2</v>
      </c>
      <c r="N2" s="2" t="s">
        <v>285</v>
      </c>
      <c r="O2" s="7">
        <v>0.40972222222222227</v>
      </c>
      <c r="P2" s="21">
        <f>IF(O2="","",O2-B2)</f>
        <v>6.5972222222222265E-2</v>
      </c>
      <c r="Q2" s="6" t="s">
        <v>98</v>
      </c>
      <c r="R2" s="29" t="str">
        <f>IF(A2="","",IF(AND(A2&lt;&gt;"",B2&lt;&gt;"",C2&lt;&gt;"",D2&lt;&gt;"",F2,"",G2&lt;&gt;"",H2&lt;&gt;"",I2&lt;&gt;"",J2&lt;&gt;"",K2&lt;&gt;"",L2&lt;&gt;"",M2&lt;&gt;"",O2&lt;&gt;"",Q2&lt;&gt;""),"OK","Erro"))</f>
        <v>OK</v>
      </c>
    </row>
    <row r="3" spans="1:18" x14ac:dyDescent="0.25">
      <c r="A3" s="5">
        <v>46143</v>
      </c>
      <c r="B3" s="7">
        <v>0.38194444444444442</v>
      </c>
      <c r="C3" s="8" t="s">
        <v>167</v>
      </c>
      <c r="D3" s="7">
        <v>0.3888888888888889</v>
      </c>
      <c r="E3" s="6" t="s">
        <v>170</v>
      </c>
      <c r="F3" s="6" t="s">
        <v>12</v>
      </c>
      <c r="G3" s="9" t="s">
        <v>13</v>
      </c>
      <c r="H3" s="6" t="s">
        <v>88</v>
      </c>
      <c r="I3" s="2" t="s">
        <v>169</v>
      </c>
      <c r="J3" s="2" t="s">
        <v>92</v>
      </c>
      <c r="K3" s="3">
        <v>2</v>
      </c>
      <c r="L3" s="7">
        <v>0.4375</v>
      </c>
      <c r="M3" s="7">
        <f t="shared" si="0"/>
        <v>4.8611111111111105E-2</v>
      </c>
      <c r="N3" s="2" t="s">
        <v>171</v>
      </c>
      <c r="O3" s="7">
        <v>0.44444444444444442</v>
      </c>
      <c r="P3" s="21">
        <f t="shared" ref="P3:P11" si="1">IF(O3="","",O3-B3)</f>
        <v>6.25E-2</v>
      </c>
      <c r="Q3" s="6" t="s">
        <v>153</v>
      </c>
      <c r="R3" s="29" t="str">
        <f>IF(A3="","",IF(AND(A3&lt;&gt;"",B3&lt;&gt;"",C3&lt;&gt;"",D3&lt;&gt;"",F3,"",G3&lt;&gt;"",H3&lt;&gt;"",I3&lt;&gt;"",J3&lt;&gt;"",K3&lt;&gt;"",L3&lt;&gt;"",M3&lt;&gt;"",O3&lt;&gt;"",Q3&lt;&gt;""),"OK","Erro"))</f>
        <v>OK</v>
      </c>
    </row>
    <row r="4" spans="1:18" x14ac:dyDescent="0.25">
      <c r="A4" s="5">
        <v>46143</v>
      </c>
      <c r="B4" s="7">
        <v>0.41666666666666669</v>
      </c>
      <c r="C4" s="8" t="s">
        <v>172</v>
      </c>
      <c r="D4" s="7">
        <v>0.4236111111111111</v>
      </c>
      <c r="E4" s="6" t="s">
        <v>165</v>
      </c>
      <c r="F4" s="6" t="s">
        <v>16</v>
      </c>
      <c r="G4" s="9" t="s">
        <v>17</v>
      </c>
      <c r="H4" s="6" t="s">
        <v>89</v>
      </c>
      <c r="I4" s="2" t="s">
        <v>174</v>
      </c>
      <c r="J4" s="2" t="s">
        <v>105</v>
      </c>
      <c r="K4" s="3">
        <v>1</v>
      </c>
      <c r="L4" s="7">
        <v>0.47222222222222227</v>
      </c>
      <c r="M4" s="7">
        <f t="shared" si="0"/>
        <v>4.861111111111116E-2</v>
      </c>
      <c r="N4" s="2" t="s">
        <v>175</v>
      </c>
      <c r="O4" s="7">
        <v>0.47916666666666669</v>
      </c>
      <c r="P4" s="21">
        <f t="shared" si="1"/>
        <v>6.25E-2</v>
      </c>
      <c r="Q4" s="6" t="s">
        <v>154</v>
      </c>
      <c r="R4" s="29" t="str">
        <f>IF(A4="","",IF(AND(A4&lt;&gt;"",B4&lt;&gt;"",C4&lt;&gt;"",D4&lt;&gt;"",F4,"",G4&lt;&gt;"",H4&lt;&gt;"",I4&lt;&gt;"",J4&lt;&gt;"",K4&lt;&gt;"",L4&lt;&gt;"",M4&lt;&gt;"",O4&lt;&gt;"",Q4&lt;&gt;""),"OK","Erro"))</f>
        <v>OK</v>
      </c>
    </row>
    <row r="5" spans="1:18" x14ac:dyDescent="0.25">
      <c r="A5" s="5">
        <v>46143</v>
      </c>
      <c r="B5" s="7">
        <v>0.47916666666666669</v>
      </c>
      <c r="C5" s="8" t="s">
        <v>176</v>
      </c>
      <c r="D5" s="7">
        <v>0.4861111111111111</v>
      </c>
      <c r="E5" s="6" t="s">
        <v>165</v>
      </c>
      <c r="F5" s="6" t="s">
        <v>19</v>
      </c>
      <c r="G5" s="9" t="s">
        <v>20</v>
      </c>
      <c r="H5" s="6" t="s">
        <v>99</v>
      </c>
      <c r="I5" s="2" t="s">
        <v>178</v>
      </c>
      <c r="J5" s="2" t="s">
        <v>136</v>
      </c>
      <c r="K5" s="3">
        <v>3</v>
      </c>
      <c r="L5" s="7">
        <v>0.53472222222222221</v>
      </c>
      <c r="M5" s="7">
        <f>IF(L5="","",L5-D5)</f>
        <v>4.8611111111111105E-2</v>
      </c>
      <c r="N5" s="2" t="s">
        <v>179</v>
      </c>
      <c r="O5" s="7">
        <v>0.54166666666666663</v>
      </c>
      <c r="P5" s="21">
        <f t="shared" si="1"/>
        <v>6.2499999999999944E-2</v>
      </c>
      <c r="Q5" s="6" t="s">
        <v>155</v>
      </c>
      <c r="R5" s="21" t="str">
        <f>IF(A5="","",IF(AND(A5&lt;&gt;"",B5&lt;&gt;"",C5&lt;&gt;"",D5&lt;&gt;"",F5,"",G5&lt;&gt;"",H5&lt;&gt;"",I5&lt;&gt;"",J5&lt;&gt;"",K5&lt;&gt;"",L5&lt;&gt;"",M5&lt;&gt;"",O5&lt;&gt;"",Q5&lt;&gt;""),"OK","Erro"))</f>
        <v>OK</v>
      </c>
    </row>
    <row r="6" spans="1:18" x14ac:dyDescent="0.25">
      <c r="A6" s="5">
        <v>46143</v>
      </c>
      <c r="B6" s="7">
        <v>0.54861111111111105</v>
      </c>
      <c r="C6" s="8" t="s">
        <v>180</v>
      </c>
      <c r="D6" s="7">
        <v>0.55555555555555558</v>
      </c>
      <c r="E6" s="6" t="s">
        <v>165</v>
      </c>
      <c r="F6" s="6" t="s">
        <v>23</v>
      </c>
      <c r="G6" s="6" t="str">
        <f>IF(F6="","",_xlfn.XLOOKUP(F6,Máquinas!A:A,Máquinas!B:B,"Não Localizado!",0))</f>
        <v>Soldadora MIG</v>
      </c>
      <c r="H6" s="6" t="s">
        <v>100</v>
      </c>
      <c r="I6" s="2" t="s">
        <v>182</v>
      </c>
      <c r="J6" s="2" t="s">
        <v>139</v>
      </c>
      <c r="K6" s="3">
        <v>1</v>
      </c>
      <c r="L6" s="7">
        <v>0.58333333333333337</v>
      </c>
      <c r="M6" s="7">
        <f>IF(L6="","",L6-D6)</f>
        <v>2.777777777777779E-2</v>
      </c>
      <c r="N6" s="2" t="s">
        <v>183</v>
      </c>
      <c r="O6" s="7">
        <v>0.58680555555555558</v>
      </c>
      <c r="P6" s="21">
        <f t="shared" si="1"/>
        <v>3.8194444444444531E-2</v>
      </c>
      <c r="Q6" s="6" t="s">
        <v>98</v>
      </c>
      <c r="R6" s="29" t="str">
        <f>IF(A6="","",IF(AND(A6&lt;&gt;"",B6&lt;&gt;"",C6&lt;&gt;"",D6&lt;&gt;"",F6,"",G6&lt;&gt;"",H6&lt;&gt;"",I6&lt;&gt;"",J6&lt;&gt;"",K6&lt;&gt;"",L6&lt;&gt;"",M6&lt;&gt;"",O6&lt;&gt;"",Q6&lt;&gt;""),"OK","Erro"))</f>
        <v>OK</v>
      </c>
    </row>
    <row r="7" spans="1:18" x14ac:dyDescent="0.25">
      <c r="A7" s="5">
        <v>46144</v>
      </c>
      <c r="B7" s="7">
        <v>0.33333333333333331</v>
      </c>
      <c r="C7" s="8" t="s">
        <v>184</v>
      </c>
      <c r="D7" s="7">
        <v>0.34027777777777773</v>
      </c>
      <c r="E7" s="6" t="s">
        <v>165</v>
      </c>
      <c r="F7" s="6" t="s">
        <v>27</v>
      </c>
      <c r="G7" s="6" t="str">
        <f>IF(F7="","",_xlfn.XLOOKUP(F7,Máquinas!A:A,Máquinas!B:B,"Não Localizado!",0))</f>
        <v>Corte a Laser</v>
      </c>
      <c r="H7" s="6" t="s">
        <v>101</v>
      </c>
      <c r="I7" s="2" t="s">
        <v>284</v>
      </c>
      <c r="J7" s="2" t="s">
        <v>140</v>
      </c>
      <c r="K7" s="3">
        <v>1</v>
      </c>
      <c r="L7" s="7">
        <v>0.39583333333333331</v>
      </c>
      <c r="M7" s="7">
        <f>IF(L7="","",L7-D7)</f>
        <v>5.555555555555558E-2</v>
      </c>
      <c r="N7" s="2" t="s">
        <v>187</v>
      </c>
      <c r="O7" s="7">
        <v>0.40277777777777773</v>
      </c>
      <c r="P7" s="21">
        <f t="shared" si="1"/>
        <v>6.944444444444442E-2</v>
      </c>
      <c r="Q7" s="6" t="s">
        <v>153</v>
      </c>
      <c r="R7" s="29" t="str">
        <f>IF(A7="","",IF(AND(A7&lt;&gt;"",B7&lt;&gt;"",C7&lt;&gt;"",D7&lt;&gt;"",F7,"",G7&lt;&gt;"",H7&lt;&gt;"",I7&lt;&gt;"",J7&lt;&gt;"",K7&lt;&gt;"",L7&lt;&gt;"",M7&lt;&gt;"",O7&lt;&gt;"",Q7&lt;&gt;""),"OK","Erro"))</f>
        <v>OK</v>
      </c>
    </row>
    <row r="8" spans="1:18" x14ac:dyDescent="0.25">
      <c r="A8" s="5">
        <v>46144</v>
      </c>
      <c r="B8" s="7">
        <v>0.40625</v>
      </c>
      <c r="C8" s="8" t="s">
        <v>188</v>
      </c>
      <c r="D8" s="7">
        <v>0.41319444444444442</v>
      </c>
      <c r="E8" s="6" t="s">
        <v>165</v>
      </c>
      <c r="F8" s="6" t="s">
        <v>31</v>
      </c>
      <c r="G8" s="6" t="str">
        <f>IF(F8="","",_xlfn.XLOOKUP(F8,Máquinas!A:A,Máquinas!B:B,"Não Localizado!",0))</f>
        <v>Dobradeira Hidráulica</v>
      </c>
      <c r="H8" s="6" t="s">
        <v>87</v>
      </c>
      <c r="I8" s="2" t="s">
        <v>190</v>
      </c>
      <c r="J8" s="2" t="s">
        <v>120</v>
      </c>
      <c r="K8" s="3">
        <v>1</v>
      </c>
      <c r="L8" s="7">
        <v>0.45833333333333331</v>
      </c>
      <c r="M8" s="7">
        <f>IF(L8="","",L8-D8)</f>
        <v>4.5138888888888895E-2</v>
      </c>
      <c r="N8" s="2" t="s">
        <v>191</v>
      </c>
      <c r="O8" s="7">
        <v>0.46527777777777773</v>
      </c>
      <c r="P8" s="21">
        <f t="shared" si="1"/>
        <v>5.9027777777777735E-2</v>
      </c>
      <c r="Q8" s="6" t="s">
        <v>154</v>
      </c>
      <c r="R8" s="29" t="str">
        <f>IF(A8="","",IF(AND(A8&lt;&gt;"",B8&lt;&gt;"",C8&lt;&gt;"",D8&lt;&gt;"",F8,"",G8&lt;&gt;"",H8&lt;&gt;"",I8&lt;&gt;"",J8&lt;&gt;"",K8&lt;&gt;"",L8&lt;&gt;"",M8&lt;&gt;"",O8&lt;&gt;"",Q8&lt;&gt;""),"OK","Erro"))</f>
        <v>OK</v>
      </c>
    </row>
    <row r="9" spans="1:18" x14ac:dyDescent="0.25">
      <c r="A9" s="5">
        <v>46144</v>
      </c>
      <c r="B9" s="7">
        <v>0.46875</v>
      </c>
      <c r="C9" s="8" t="s">
        <v>192</v>
      </c>
      <c r="D9" s="7">
        <v>0.47569444444444442</v>
      </c>
      <c r="E9" s="6" t="s">
        <v>165</v>
      </c>
      <c r="F9" s="6" t="s">
        <v>35</v>
      </c>
      <c r="G9" s="6" t="str">
        <f>IF(F9="","",_xlfn.XLOOKUP(F9,Máquinas!A:A,Máquinas!B:B,"Não Localizado!",0))</f>
        <v>Compressor de Ar</v>
      </c>
      <c r="H9" s="6" t="s">
        <v>88</v>
      </c>
      <c r="I9" s="2" t="s">
        <v>194</v>
      </c>
      <c r="J9" s="2" t="s">
        <v>134</v>
      </c>
      <c r="K9" s="3">
        <v>1</v>
      </c>
      <c r="L9" s="7">
        <v>0.51041666666666663</v>
      </c>
      <c r="M9" s="7">
        <f>IF(L9="","",L9-D9)</f>
        <v>3.472222222222221E-2</v>
      </c>
      <c r="N9" s="2" t="s">
        <v>195</v>
      </c>
      <c r="O9" s="7">
        <v>0.51388888888888895</v>
      </c>
      <c r="P9" s="21">
        <f t="shared" si="1"/>
        <v>4.5138888888888951E-2</v>
      </c>
      <c r="Q9" s="6" t="s">
        <v>155</v>
      </c>
      <c r="R9" s="29" t="str">
        <f>IF(A9="","",IF(AND(A9&lt;&gt;"",B9&lt;&gt;"",C9&lt;&gt;"",D9&lt;&gt;"",F9,"",G9&lt;&gt;"",H9&lt;&gt;"",I9&lt;&gt;"",J9&lt;&gt;"",K9&lt;&gt;"",L9&lt;&gt;"",M9&lt;&gt;"",O9&lt;&gt;"",Q9&lt;&gt;""),"OK","Erro"))</f>
        <v>OK</v>
      </c>
    </row>
    <row r="10" spans="1:18" x14ac:dyDescent="0.25">
      <c r="A10" s="5">
        <v>46144</v>
      </c>
      <c r="B10" s="7">
        <v>0.54166666666666663</v>
      </c>
      <c r="C10" s="8" t="s">
        <v>196</v>
      </c>
      <c r="D10" s="7">
        <v>0.54861111111111105</v>
      </c>
      <c r="E10" s="6" t="s">
        <v>170</v>
      </c>
      <c r="F10" s="6" t="s">
        <v>39</v>
      </c>
      <c r="G10" s="6" t="str">
        <f>IF(F10="","",_xlfn.XLOOKUP(F10,Máquinas!A:A,Máquinas!B:B,"Não Localizado!",0))</f>
        <v>Empilhadeira</v>
      </c>
      <c r="H10" s="6" t="s">
        <v>89</v>
      </c>
      <c r="I10" s="2" t="s">
        <v>198</v>
      </c>
      <c r="J10" s="2" t="s">
        <v>146</v>
      </c>
      <c r="K10" s="3">
        <v>2</v>
      </c>
      <c r="L10" s="7">
        <v>0.61111111111111105</v>
      </c>
      <c r="M10" s="7">
        <f>IF(L10="","",L10-D10)</f>
        <v>6.25E-2</v>
      </c>
      <c r="N10" s="2" t="s">
        <v>199</v>
      </c>
      <c r="O10" s="7">
        <v>0.61805555555555558</v>
      </c>
      <c r="P10" s="21">
        <f t="shared" si="1"/>
        <v>7.6388888888888951E-2</v>
      </c>
      <c r="Q10" s="6" t="s">
        <v>98</v>
      </c>
      <c r="R10" s="29" t="str">
        <f>IF(A10="","",IF(AND(A10&lt;&gt;"",B10&lt;&gt;"",C10&lt;&gt;"",D10&lt;&gt;"",F10,"",G10&lt;&gt;"",H10&lt;&gt;"",I10&lt;&gt;"",J10&lt;&gt;"",K10&lt;&gt;"",L10&lt;&gt;"",M10&lt;&gt;"",O10&lt;&gt;"",Q10&lt;&gt;""),"OK","Erro"))</f>
        <v>OK</v>
      </c>
    </row>
    <row r="11" spans="1:18" x14ac:dyDescent="0.25">
      <c r="A11" s="5">
        <v>46144</v>
      </c>
      <c r="B11" s="7">
        <v>0.61805555555555558</v>
      </c>
      <c r="C11" s="8" t="s">
        <v>200</v>
      </c>
      <c r="D11" s="7">
        <v>0.625</v>
      </c>
      <c r="E11" s="6" t="s">
        <v>165</v>
      </c>
      <c r="F11" s="6" t="s">
        <v>43</v>
      </c>
      <c r="G11" s="6" t="str">
        <f>IF(F11="","",_xlfn.XLOOKUP(F11,Máquinas!A:A,Máquinas!B:B,"Não Localizado!",0))</f>
        <v>Extrusora</v>
      </c>
      <c r="H11" s="6" t="s">
        <v>99</v>
      </c>
      <c r="I11" s="2" t="s">
        <v>202</v>
      </c>
      <c r="J11" s="2" t="s">
        <v>103</v>
      </c>
      <c r="K11" s="3">
        <v>1</v>
      </c>
      <c r="L11" s="7">
        <v>0.6875</v>
      </c>
      <c r="M11" s="7">
        <f>IF(L11="","",L11-D11)</f>
        <v>6.25E-2</v>
      </c>
      <c r="N11" s="2" t="s">
        <v>203</v>
      </c>
      <c r="O11" s="7">
        <v>0.69444444444444453</v>
      </c>
      <c r="P11" s="21">
        <f t="shared" si="1"/>
        <v>7.6388888888888951E-2</v>
      </c>
      <c r="Q11" s="6" t="s">
        <v>153</v>
      </c>
      <c r="R11" s="29" t="str">
        <f>IF(A11="","",IF(AND(A11&lt;&gt;"",B11&lt;&gt;"",C11&lt;&gt;"",D11&lt;&gt;"",F11,"",G11&lt;&gt;"",H11&lt;&gt;"",I11&lt;&gt;"",J11&lt;&gt;"",K11&lt;&gt;"",L11&lt;&gt;"",M11&lt;&gt;"",O11&lt;&gt;"",Q11&lt;&gt;""),"OK","Erro"))</f>
        <v>OK</v>
      </c>
    </row>
    <row r="12" spans="1:18" x14ac:dyDescent="0.25">
      <c r="A12" s="5"/>
      <c r="B12" s="3"/>
      <c r="C12" s="8"/>
      <c r="D12" s="7"/>
      <c r="E12" s="6"/>
      <c r="F12" s="6"/>
      <c r="G12" s="6" t="str">
        <f>IF(F12="","",_xlfn.XLOOKUP(F12,Máquinas!A:A,Máquinas!B:B,"Não Localizado!",0))</f>
        <v/>
      </c>
      <c r="H12" s="6"/>
      <c r="I12" s="2"/>
      <c r="J12" s="2"/>
      <c r="K12" s="3"/>
      <c r="L12" s="3"/>
      <c r="M12" s="7" t="str">
        <f>IF(L12="","",L12-D12)</f>
        <v/>
      </c>
      <c r="N12" s="2"/>
      <c r="O12" s="3"/>
      <c r="P12" s="21"/>
      <c r="Q12" s="6"/>
      <c r="R12" s="29" t="str">
        <f>IF(A12="","",IF(AND(A12&lt;&gt;"",B12&lt;&gt;"",C12&lt;&gt;"",D12&lt;&gt;"",F12,"",G12&lt;&gt;"",H12&lt;&gt;"",I12&lt;&gt;"",J12&lt;&gt;"",K12&lt;&gt;"",L12&lt;&gt;"",M12&lt;&gt;"",O12&lt;&gt;"",Q12&lt;&gt;""),"OK","Erro"))</f>
        <v/>
      </c>
    </row>
    <row r="13" spans="1:18" x14ac:dyDescent="0.25">
      <c r="A13" s="5"/>
      <c r="B13" s="3"/>
      <c r="C13" s="8"/>
      <c r="D13" s="7"/>
      <c r="E13" s="6"/>
      <c r="F13" s="6"/>
      <c r="G13" s="6" t="str">
        <f>IF(F13="","",_xlfn.XLOOKUP(F13,Máquinas!A:A,Máquinas!B:B,"Não Localizado!",0))</f>
        <v/>
      </c>
      <c r="H13" s="6"/>
      <c r="I13" s="2"/>
      <c r="J13" s="2"/>
      <c r="K13" s="3"/>
      <c r="L13" s="3"/>
      <c r="M13" s="7" t="str">
        <f>IF(L13="","",L13-D13)</f>
        <v/>
      </c>
      <c r="N13" s="2"/>
      <c r="O13" s="3"/>
      <c r="P13" s="21"/>
      <c r="Q13" s="6"/>
      <c r="R13" s="29" t="str">
        <f>IF(A13="","",IF(AND(A13&lt;&gt;"",B13&lt;&gt;"",C13&lt;&gt;"",D13&lt;&gt;"",F13,"",G13&lt;&gt;"",H13&lt;&gt;"",I13&lt;&gt;"",J13&lt;&gt;"",K13&lt;&gt;"",L13&lt;&gt;"",M13&lt;&gt;"",O13&lt;&gt;"",Q13&lt;&gt;""),"OK","Erro"))</f>
        <v/>
      </c>
    </row>
    <row r="14" spans="1:18" x14ac:dyDescent="0.25">
      <c r="A14" s="5"/>
      <c r="B14" s="3"/>
      <c r="C14" s="8"/>
      <c r="D14" s="7"/>
      <c r="E14" s="6"/>
      <c r="F14" s="6"/>
      <c r="G14" s="6" t="str">
        <f>IF(F14="","",_xlfn.XLOOKUP(F14,Máquinas!A:A,Máquinas!B:B,"Não Localizado!",0))</f>
        <v/>
      </c>
      <c r="H14" s="6"/>
      <c r="I14" s="2"/>
      <c r="J14" s="2"/>
      <c r="K14" s="3"/>
      <c r="L14" s="3"/>
      <c r="M14" s="7" t="str">
        <f>IF(L14="","",L14-D14)</f>
        <v/>
      </c>
      <c r="N14" s="2"/>
      <c r="O14" s="3"/>
      <c r="P14" s="21"/>
      <c r="Q14" s="6"/>
      <c r="R14" s="29" t="str">
        <f>IF(A14="","",IF(AND(A14&lt;&gt;"",B14&lt;&gt;"",C14&lt;&gt;"",D14&lt;&gt;"",F14,"",G14&lt;&gt;"",H14&lt;&gt;"",I14&lt;&gt;"",J14&lt;&gt;"",K14&lt;&gt;"",L14&lt;&gt;"",M14&lt;&gt;"",O14&lt;&gt;"",Q14&lt;&gt;""),"OK","Erro"))</f>
        <v/>
      </c>
    </row>
    <row r="15" spans="1:18" x14ac:dyDescent="0.25">
      <c r="A15" s="5"/>
      <c r="B15" s="3"/>
      <c r="C15" s="8"/>
      <c r="D15" s="7"/>
      <c r="E15" s="6"/>
      <c r="F15" s="6"/>
      <c r="G15" s="6" t="str">
        <f>IF(F15="","",_xlfn.XLOOKUP(F15,Máquinas!A:A,Máquinas!B:B,"Não Localizado!",0))</f>
        <v/>
      </c>
      <c r="H15" s="6"/>
      <c r="I15" s="2"/>
      <c r="J15" s="2"/>
      <c r="K15" s="3"/>
      <c r="L15" s="3"/>
      <c r="M15" s="7" t="str">
        <f>IF(L15="","",L15-D15)</f>
        <v/>
      </c>
      <c r="N15" s="2"/>
      <c r="O15" s="3"/>
      <c r="P15" s="21"/>
      <c r="Q15" s="6"/>
      <c r="R15" s="29" t="str">
        <f>IF(A15="","",IF(AND(A15&lt;&gt;"",B15&lt;&gt;"",C15&lt;&gt;"",D15&lt;&gt;"",F15,"",G15&lt;&gt;"",H15&lt;&gt;"",I15&lt;&gt;"",J15&lt;&gt;"",K15&lt;&gt;"",L15&lt;&gt;"",M15&lt;&gt;"",O15&lt;&gt;"",Q15&lt;&gt;""),"OK","Erro"))</f>
        <v/>
      </c>
    </row>
    <row r="16" spans="1:18" x14ac:dyDescent="0.25">
      <c r="A16" s="5"/>
      <c r="B16" s="3"/>
      <c r="C16" s="8"/>
      <c r="D16" s="7"/>
      <c r="E16" s="6"/>
      <c r="F16" s="6"/>
      <c r="G16" s="6" t="str">
        <f>IF(F16="","",_xlfn.XLOOKUP(F16,Máquinas!A:A,Máquinas!B:B,"Não Localizado!",0))</f>
        <v/>
      </c>
      <c r="H16" s="6"/>
      <c r="I16" s="2"/>
      <c r="J16" s="2"/>
      <c r="K16" s="3"/>
      <c r="L16" s="3"/>
      <c r="M16" s="7" t="str">
        <f>IF(L16="","",L16-D16)</f>
        <v/>
      </c>
      <c r="N16" s="2"/>
      <c r="O16" s="3"/>
      <c r="P16" s="21"/>
      <c r="Q16" s="6"/>
      <c r="R16" s="29" t="str">
        <f>IF(A16="","",IF(AND(A16&lt;&gt;"",B16&lt;&gt;"",C16&lt;&gt;"",D16&lt;&gt;"",F16,"",G16&lt;&gt;"",H16&lt;&gt;"",I16&lt;&gt;"",J16&lt;&gt;"",K16&lt;&gt;"",L16&lt;&gt;"",M16&lt;&gt;"",O16&lt;&gt;"",Q16&lt;&gt;""),"OK","Erro"))</f>
        <v/>
      </c>
    </row>
    <row r="17" spans="1:18" x14ac:dyDescent="0.25">
      <c r="A17" s="5"/>
      <c r="B17" s="3"/>
      <c r="C17" s="8"/>
      <c r="D17" s="7"/>
      <c r="E17" s="6"/>
      <c r="F17" s="6"/>
      <c r="G17" s="6" t="str">
        <f>IF(F17="","",_xlfn.XLOOKUP(F17,Máquinas!A:A,Máquinas!B:B,"Não Localizado!",0))</f>
        <v/>
      </c>
      <c r="H17" s="6"/>
      <c r="I17" s="2"/>
      <c r="J17" s="2"/>
      <c r="K17" s="3"/>
      <c r="L17" s="3"/>
      <c r="M17" s="7" t="str">
        <f>IF(L17="","",L17-D17)</f>
        <v/>
      </c>
      <c r="N17" s="2"/>
      <c r="O17" s="3"/>
      <c r="P17" s="21"/>
      <c r="Q17" s="6"/>
      <c r="R17" s="29" t="str">
        <f>IF(A17="","",IF(AND(A17&lt;&gt;"",B17&lt;&gt;"",C17&lt;&gt;"",D17&lt;&gt;"",F17,"",G17&lt;&gt;"",H17&lt;&gt;"",I17&lt;&gt;"",J17&lt;&gt;"",K17&lt;&gt;"",L17&lt;&gt;"",M17&lt;&gt;"",O17&lt;&gt;"",Q17&lt;&gt;""),"OK","Erro"))</f>
        <v/>
      </c>
    </row>
    <row r="18" spans="1:18" x14ac:dyDescent="0.25">
      <c r="A18" s="5"/>
      <c r="B18" s="3"/>
      <c r="C18" s="8"/>
      <c r="D18" s="7"/>
      <c r="E18" s="6"/>
      <c r="F18" s="6"/>
      <c r="G18" s="6" t="str">
        <f>IF(F18="","",_xlfn.XLOOKUP(F18,Máquinas!A:A,Máquinas!B:B,"Não Localizado!",0))</f>
        <v/>
      </c>
      <c r="H18" s="6"/>
      <c r="I18" s="2"/>
      <c r="J18" s="2"/>
      <c r="K18" s="3"/>
      <c r="L18" s="3"/>
      <c r="M18" s="7" t="str">
        <f>IF(L18="","",L18-D18)</f>
        <v/>
      </c>
      <c r="N18" s="2"/>
      <c r="O18" s="3"/>
      <c r="P18" s="21"/>
      <c r="Q18" s="6"/>
      <c r="R18" s="29" t="str">
        <f>IF(A18="","",IF(AND(A18&lt;&gt;"",B18&lt;&gt;"",C18&lt;&gt;"",D18&lt;&gt;"",F18,"",G18&lt;&gt;"",H18&lt;&gt;"",I18&lt;&gt;"",J18&lt;&gt;"",K18&lt;&gt;"",L18&lt;&gt;"",M18&lt;&gt;"",O18&lt;&gt;"",Q18&lt;&gt;""),"OK","Erro"))</f>
        <v/>
      </c>
    </row>
    <row r="19" spans="1:18" x14ac:dyDescent="0.25">
      <c r="A19" s="5"/>
      <c r="B19" s="3"/>
      <c r="C19" s="8"/>
      <c r="D19" s="7"/>
      <c r="E19" s="6"/>
      <c r="F19" s="6"/>
      <c r="G19" s="6" t="str">
        <f>IF(F19="","",_xlfn.XLOOKUP(F19,Máquinas!A:A,Máquinas!B:B,"Não Localizado!",0))</f>
        <v/>
      </c>
      <c r="H19" s="6"/>
      <c r="I19" s="2"/>
      <c r="J19" s="2"/>
      <c r="K19" s="3"/>
      <c r="L19" s="3"/>
      <c r="M19" s="7" t="str">
        <f>IF(L19="","",L19-D19)</f>
        <v/>
      </c>
      <c r="N19" s="2"/>
      <c r="O19" s="3"/>
      <c r="P19" s="21"/>
      <c r="Q19" s="6"/>
      <c r="R19" s="29" t="str">
        <f>IF(A19="","",IF(AND(A19&lt;&gt;"",B19&lt;&gt;"",C19&lt;&gt;"",D19&lt;&gt;"",F19,"",G19&lt;&gt;"",H19&lt;&gt;"",I19&lt;&gt;"",J19&lt;&gt;"",K19&lt;&gt;"",L19&lt;&gt;"",M19&lt;&gt;"",O19&lt;&gt;"",Q19&lt;&gt;""),"OK","Erro"))</f>
        <v/>
      </c>
    </row>
    <row r="20" spans="1:18" x14ac:dyDescent="0.25">
      <c r="A20" s="5"/>
      <c r="B20" s="3"/>
      <c r="C20" s="8"/>
      <c r="D20" s="7"/>
      <c r="E20" s="6"/>
      <c r="F20" s="6"/>
      <c r="G20" s="6" t="str">
        <f>IF(F20="","",_xlfn.XLOOKUP(F20,Máquinas!A:A,Máquinas!B:B,"Não Localizado!",0))</f>
        <v/>
      </c>
      <c r="H20" s="6"/>
      <c r="I20" s="2"/>
      <c r="J20" s="2"/>
      <c r="K20" s="3"/>
      <c r="L20" s="3"/>
      <c r="M20" s="7" t="str">
        <f>IF(L20="","",L20-D20)</f>
        <v/>
      </c>
      <c r="N20" s="2"/>
      <c r="O20" s="3"/>
      <c r="P20" s="21"/>
      <c r="Q20" s="6"/>
      <c r="R20" s="29" t="str">
        <f>IF(A20="","",IF(AND(A20&lt;&gt;"",B20&lt;&gt;"",C20&lt;&gt;"",D20&lt;&gt;"",F20,"",G20&lt;&gt;"",H20&lt;&gt;"",I20&lt;&gt;"",J20&lt;&gt;"",K20&lt;&gt;"",L20&lt;&gt;"",M20&lt;&gt;"",O20&lt;&gt;"",Q20&lt;&gt;""),"OK","Erro"))</f>
        <v/>
      </c>
    </row>
    <row r="21" spans="1:18" x14ac:dyDescent="0.25">
      <c r="A21" s="5"/>
      <c r="B21" s="3"/>
      <c r="C21" s="8"/>
      <c r="D21" s="7"/>
      <c r="E21" s="6"/>
      <c r="F21" s="6"/>
      <c r="G21" s="6" t="str">
        <f>IF(F21="","",_xlfn.XLOOKUP(F21,Máquinas!A:A,Máquinas!B:B,"Não Localizado!",0))</f>
        <v/>
      </c>
      <c r="H21" s="6"/>
      <c r="I21" s="2"/>
      <c r="J21" s="2"/>
      <c r="K21" s="3"/>
      <c r="L21" s="3"/>
      <c r="M21" s="7" t="str">
        <f>IF(L21="","",L21-D21)</f>
        <v/>
      </c>
      <c r="N21" s="2"/>
      <c r="O21" s="3"/>
      <c r="P21" s="21"/>
      <c r="Q21" s="6"/>
      <c r="R21" s="29" t="str">
        <f>IF(A21="","",IF(AND(A21&lt;&gt;"",B21&lt;&gt;"",C21&lt;&gt;"",D21&lt;&gt;"",F21,"",G21&lt;&gt;"",H21&lt;&gt;"",I21&lt;&gt;"",J21&lt;&gt;"",K21&lt;&gt;"",L21&lt;&gt;"",M21&lt;&gt;"",O21&lt;&gt;"",Q21&lt;&gt;""),"OK","Erro"))</f>
        <v/>
      </c>
    </row>
    <row r="22" spans="1:18" x14ac:dyDescent="0.25">
      <c r="A22" s="5"/>
      <c r="B22" s="3"/>
      <c r="C22" s="8"/>
      <c r="D22" s="7"/>
      <c r="E22" s="6"/>
      <c r="F22" s="6"/>
      <c r="G22" s="6" t="str">
        <f>IF(F22="","",_xlfn.XLOOKUP(F22,Máquinas!A:A,Máquinas!B:B,"Não Localizado!",0))</f>
        <v/>
      </c>
      <c r="H22" s="6"/>
      <c r="I22" s="2"/>
      <c r="J22" s="2"/>
      <c r="K22" s="3"/>
      <c r="L22" s="3"/>
      <c r="M22" s="7" t="str">
        <f>IF(L22="","",L22-D22)</f>
        <v/>
      </c>
      <c r="N22" s="2"/>
      <c r="O22" s="3"/>
      <c r="P22" s="21"/>
      <c r="Q22" s="6"/>
      <c r="R22" s="29" t="str">
        <f>IF(A22="","",IF(AND(A22&lt;&gt;"",B22&lt;&gt;"",C22&lt;&gt;"",D22&lt;&gt;"",F22,"",G22&lt;&gt;"",H22&lt;&gt;"",I22&lt;&gt;"",J22&lt;&gt;"",K22&lt;&gt;"",L22&lt;&gt;"",M22&lt;&gt;"",O22&lt;&gt;"",Q22&lt;&gt;""),"OK","Erro"))</f>
        <v/>
      </c>
    </row>
    <row r="23" spans="1:18" x14ac:dyDescent="0.25">
      <c r="A23" s="5"/>
      <c r="B23" s="3"/>
      <c r="C23" s="8"/>
      <c r="D23" s="7"/>
      <c r="E23" s="6"/>
      <c r="F23" s="6"/>
      <c r="G23" s="6" t="str">
        <f>IF(F23="","",_xlfn.XLOOKUP(F23,Máquinas!A:A,Máquinas!B:B,"Não Localizado!",0))</f>
        <v/>
      </c>
      <c r="H23" s="6"/>
      <c r="I23" s="2"/>
      <c r="J23" s="2"/>
      <c r="K23" s="3"/>
      <c r="L23" s="3"/>
      <c r="M23" s="7" t="str">
        <f>IF(L23="","",L23-D23)</f>
        <v/>
      </c>
      <c r="N23" s="2"/>
      <c r="O23" s="3"/>
      <c r="P23" s="21"/>
      <c r="Q23" s="6"/>
      <c r="R23" s="29" t="str">
        <f>IF(A23="","",IF(AND(A23&lt;&gt;"",B23&lt;&gt;"",C23&lt;&gt;"",D23&lt;&gt;"",F23,"",G23&lt;&gt;"",H23&lt;&gt;"",I23&lt;&gt;"",J23&lt;&gt;"",K23&lt;&gt;"",L23&lt;&gt;"",M23&lt;&gt;"",O23&lt;&gt;"",Q23&lt;&gt;""),"OK","Erro"))</f>
        <v/>
      </c>
    </row>
  </sheetData>
  <phoneticPr fontId="1" type="noConversion"/>
  <dataValidations count="1">
    <dataValidation type="date" operator="lessThanOrEqual" allowBlank="1" showInputMessage="1" showErrorMessage="1" sqref="A2:A23" xr:uid="{EA46A9F9-E202-4F2D-A79D-04321EB315CE}">
      <formula1>TODAY()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9496BF1-56FC-477D-ADD4-BB21E581F077}">
          <x14:formula1>
            <xm:f>Operadores!$F$2:$F$3</xm:f>
          </x14:formula1>
          <xm:sqref>E2:E23</xm:sqref>
        </x14:dataValidation>
        <x14:dataValidation type="list" allowBlank="1" showInputMessage="1" showErrorMessage="1" xr:uid="{67147646-0803-4D9B-B6D2-E2EC6EC44B01}">
          <x14:formula1>
            <xm:f>Operadores!$C$2:$C$7</xm:f>
          </x14:formula1>
          <xm:sqref>Q2:Q23</xm:sqref>
        </x14:dataValidation>
        <x14:dataValidation type="list" allowBlank="1" showInputMessage="1" showErrorMessage="1" xr:uid="{99A3F2A4-9883-4580-8B07-F002D24948E0}">
          <x14:formula1>
            <xm:f>Máquinas!$A2:$A1000</xm:f>
          </x14:formula1>
          <xm:sqref>F2:F23</xm:sqref>
        </x14:dataValidation>
        <x14:dataValidation type="list" allowBlank="1" showInputMessage="1" showErrorMessage="1" xr:uid="{83AFF6FD-2DBF-4419-89F3-293F76284805}">
          <x14:formula1>
            <xm:f>Operadores!$A$2:$A$999</xm:f>
          </x14:formula1>
          <xm:sqref>H1:H1048576</xm:sqref>
        </x14:dataValidation>
        <x14:dataValidation type="list" allowBlank="1" showInputMessage="1" showErrorMessage="1" xr:uid="{2424DD63-ECF3-4884-B5E9-FB13CF6C07C5}">
          <x14:formula1>
            <xm:f>Componentes!$B$2:$B$999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B0D-9F09-493C-B80A-ABD171082796}">
  <dimension ref="A1:D21"/>
  <sheetViews>
    <sheetView zoomScaleNormal="100" workbookViewId="0">
      <selection activeCell="B5" sqref="B5"/>
    </sheetView>
  </sheetViews>
  <sheetFormatPr defaultColWidth="29" defaultRowHeight="21" x14ac:dyDescent="0.35"/>
  <cols>
    <col min="1" max="1" width="14.28515625" style="4" customWidth="1"/>
    <col min="2" max="2" width="21.140625" style="4" bestFit="1" customWidth="1"/>
    <col min="3" max="3" width="21.140625" style="4" customWidth="1"/>
    <col min="4" max="4" width="11.28515625" style="4" bestFit="1" customWidth="1"/>
    <col min="5" max="16384" width="29" style="4"/>
  </cols>
  <sheetData>
    <row r="1" spans="1:4" x14ac:dyDescent="0.3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35">
      <c r="A2" s="9" t="s">
        <v>8</v>
      </c>
      <c r="B2" s="9" t="s">
        <v>9</v>
      </c>
      <c r="C2" s="9" t="s">
        <v>10</v>
      </c>
      <c r="D2" s="9" t="s">
        <v>11</v>
      </c>
    </row>
    <row r="3" spans="1:4" x14ac:dyDescent="0.35">
      <c r="A3" s="9" t="s">
        <v>12</v>
      </c>
      <c r="B3" s="9" t="s">
        <v>13</v>
      </c>
      <c r="C3" s="9" t="s">
        <v>14</v>
      </c>
      <c r="D3" s="9" t="s">
        <v>15</v>
      </c>
    </row>
    <row r="4" spans="1:4" x14ac:dyDescent="0.35">
      <c r="A4" s="9" t="s">
        <v>16</v>
      </c>
      <c r="B4" s="9" t="s">
        <v>17</v>
      </c>
      <c r="C4" s="9" t="s">
        <v>14</v>
      </c>
      <c r="D4" s="9" t="s">
        <v>18</v>
      </c>
    </row>
    <row r="5" spans="1:4" x14ac:dyDescent="0.35">
      <c r="A5" s="9" t="s">
        <v>19</v>
      </c>
      <c r="B5" s="9" t="s">
        <v>20</v>
      </c>
      <c r="C5" s="9" t="s">
        <v>21</v>
      </c>
      <c r="D5" s="9" t="s">
        <v>22</v>
      </c>
    </row>
    <row r="6" spans="1:4" x14ac:dyDescent="0.35">
      <c r="A6" s="9" t="s">
        <v>23</v>
      </c>
      <c r="B6" s="9" t="s">
        <v>24</v>
      </c>
      <c r="C6" s="9" t="s">
        <v>25</v>
      </c>
      <c r="D6" s="9" t="s">
        <v>26</v>
      </c>
    </row>
    <row r="7" spans="1:4" x14ac:dyDescent="0.35">
      <c r="A7" s="9" t="s">
        <v>27</v>
      </c>
      <c r="B7" s="9" t="s">
        <v>28</v>
      </c>
      <c r="C7" s="9" t="s">
        <v>29</v>
      </c>
      <c r="D7" s="9" t="s">
        <v>30</v>
      </c>
    </row>
    <row r="8" spans="1:4" x14ac:dyDescent="0.35">
      <c r="A8" s="9" t="s">
        <v>31</v>
      </c>
      <c r="B8" s="9" t="s">
        <v>32</v>
      </c>
      <c r="C8" s="9" t="s">
        <v>33</v>
      </c>
      <c r="D8" s="9" t="s">
        <v>34</v>
      </c>
    </row>
    <row r="9" spans="1:4" x14ac:dyDescent="0.35">
      <c r="A9" s="9" t="s">
        <v>35</v>
      </c>
      <c r="B9" s="9" t="s">
        <v>36</v>
      </c>
      <c r="C9" s="9" t="s">
        <v>37</v>
      </c>
      <c r="D9" s="9" t="s">
        <v>38</v>
      </c>
    </row>
    <row r="10" spans="1:4" x14ac:dyDescent="0.35">
      <c r="A10" s="9" t="s">
        <v>39</v>
      </c>
      <c r="B10" s="9" t="s">
        <v>40</v>
      </c>
      <c r="C10" s="9" t="s">
        <v>41</v>
      </c>
      <c r="D10" s="9" t="s">
        <v>42</v>
      </c>
    </row>
    <row r="11" spans="1:4" x14ac:dyDescent="0.35">
      <c r="A11" s="9" t="s">
        <v>43</v>
      </c>
      <c r="B11" s="9" t="s">
        <v>44</v>
      </c>
      <c r="C11" s="9" t="s">
        <v>45</v>
      </c>
      <c r="D11" s="9" t="s">
        <v>46</v>
      </c>
    </row>
    <row r="12" spans="1:4" x14ac:dyDescent="0.35">
      <c r="A12" s="9" t="s">
        <v>47</v>
      </c>
      <c r="B12" s="9" t="s">
        <v>48</v>
      </c>
      <c r="C12" s="9" t="s">
        <v>49</v>
      </c>
      <c r="D12" s="9" t="s">
        <v>50</v>
      </c>
    </row>
    <row r="13" spans="1:4" x14ac:dyDescent="0.35">
      <c r="A13" s="9" t="s">
        <v>51</v>
      </c>
      <c r="B13" s="9" t="s">
        <v>52</v>
      </c>
      <c r="C13" s="9" t="s">
        <v>53</v>
      </c>
      <c r="D13" s="9" t="s">
        <v>54</v>
      </c>
    </row>
    <row r="14" spans="1:4" x14ac:dyDescent="0.35">
      <c r="A14" s="9" t="s">
        <v>55</v>
      </c>
      <c r="B14" s="9" t="s">
        <v>56</v>
      </c>
      <c r="C14" s="9" t="s">
        <v>29</v>
      </c>
      <c r="D14" s="9" t="s">
        <v>57</v>
      </c>
    </row>
    <row r="15" spans="1:4" x14ac:dyDescent="0.35">
      <c r="A15" s="9" t="s">
        <v>58</v>
      </c>
      <c r="B15" s="9" t="s">
        <v>59</v>
      </c>
      <c r="C15" s="9" t="s">
        <v>60</v>
      </c>
      <c r="D15" s="9" t="s">
        <v>61</v>
      </c>
    </row>
    <row r="16" spans="1:4" x14ac:dyDescent="0.35">
      <c r="A16" s="9" t="s">
        <v>62</v>
      </c>
      <c r="B16" s="9" t="s">
        <v>63</v>
      </c>
      <c r="C16" s="9" t="s">
        <v>64</v>
      </c>
      <c r="D16" s="9" t="s">
        <v>65</v>
      </c>
    </row>
    <row r="17" spans="1:4" x14ac:dyDescent="0.35">
      <c r="A17" s="9" t="s">
        <v>66</v>
      </c>
      <c r="B17" s="9" t="s">
        <v>67</v>
      </c>
      <c r="C17" s="9" t="s">
        <v>68</v>
      </c>
      <c r="D17" s="9" t="s">
        <v>69</v>
      </c>
    </row>
    <row r="18" spans="1:4" x14ac:dyDescent="0.35">
      <c r="A18" s="9" t="s">
        <v>70</v>
      </c>
      <c r="B18" s="9" t="s">
        <v>71</v>
      </c>
      <c r="C18" s="9" t="s">
        <v>72</v>
      </c>
      <c r="D18" s="9" t="s">
        <v>73</v>
      </c>
    </row>
    <row r="19" spans="1:4" x14ac:dyDescent="0.35">
      <c r="A19" s="9" t="s">
        <v>74</v>
      </c>
      <c r="B19" s="9" t="s">
        <v>75</v>
      </c>
      <c r="C19" s="9" t="s">
        <v>76</v>
      </c>
      <c r="D19" s="9" t="s">
        <v>77</v>
      </c>
    </row>
    <row r="20" spans="1:4" x14ac:dyDescent="0.35">
      <c r="A20" s="9" t="s">
        <v>78</v>
      </c>
      <c r="B20" s="9" t="s">
        <v>79</v>
      </c>
      <c r="C20" s="9" t="s">
        <v>80</v>
      </c>
      <c r="D20" s="9" t="s">
        <v>81</v>
      </c>
    </row>
    <row r="21" spans="1:4" x14ac:dyDescent="0.35">
      <c r="A21" s="9" t="s">
        <v>82</v>
      </c>
      <c r="B21" s="9" t="s">
        <v>83</v>
      </c>
      <c r="C21" s="9" t="s">
        <v>10</v>
      </c>
      <c r="D21" s="9" t="s">
        <v>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DDBA-4D1D-4921-BCF8-62B4BE82F629}">
  <sheetPr>
    <pageSetUpPr fitToPage="1"/>
  </sheetPr>
  <dimension ref="A1:O59"/>
  <sheetViews>
    <sheetView topLeftCell="A37" workbookViewId="0">
      <selection activeCell="I49" sqref="I49"/>
    </sheetView>
  </sheetViews>
  <sheetFormatPr defaultRowHeight="15" x14ac:dyDescent="0.25"/>
  <cols>
    <col min="1" max="1" width="10.5703125" bestFit="1" customWidth="1"/>
    <col min="2" max="2" width="11.140625" style="1" bestFit="1" customWidth="1"/>
    <col min="3" max="3" width="12.28515625" style="1" customWidth="1"/>
    <col min="4" max="4" width="22.140625" style="1" customWidth="1"/>
    <col min="5" max="5" width="6.28515625" bestFit="1" customWidth="1"/>
    <col min="6" max="6" width="19.85546875" bestFit="1" customWidth="1"/>
    <col min="7" max="7" width="8.7109375" bestFit="1" customWidth="1"/>
    <col min="8" max="8" width="21.85546875" bestFit="1" customWidth="1"/>
    <col min="9" max="9" width="32.42578125" bestFit="1" customWidth="1"/>
    <col min="10" max="10" width="10.42578125" bestFit="1" customWidth="1"/>
    <col min="11" max="11" width="19.28515625" style="1" bestFit="1" customWidth="1"/>
    <col min="12" max="12" width="11.28515625" bestFit="1" customWidth="1"/>
    <col min="13" max="13" width="22.42578125" bestFit="1" customWidth="1"/>
    <col min="14" max="14" width="13.5703125" style="1" bestFit="1" customWidth="1"/>
    <col min="15" max="15" width="11.28515625" bestFit="1" customWidth="1"/>
  </cols>
  <sheetData>
    <row r="1" spans="1:15" s="25" customFormat="1" x14ac:dyDescent="0.25">
      <c r="A1" s="26" t="s">
        <v>4</v>
      </c>
      <c r="B1" s="26" t="s">
        <v>156</v>
      </c>
      <c r="C1" s="26" t="s">
        <v>91</v>
      </c>
      <c r="D1" s="26" t="s">
        <v>157</v>
      </c>
      <c r="E1" s="26" t="s">
        <v>85</v>
      </c>
      <c r="F1" s="26" t="s">
        <v>1</v>
      </c>
      <c r="G1" s="26" t="s">
        <v>90</v>
      </c>
      <c r="H1" s="26" t="s">
        <v>5</v>
      </c>
      <c r="I1" s="26" t="s">
        <v>7</v>
      </c>
      <c r="J1" s="26" t="s">
        <v>95</v>
      </c>
      <c r="K1" s="26" t="s">
        <v>158</v>
      </c>
      <c r="L1" s="26" t="s">
        <v>49</v>
      </c>
      <c r="M1" s="26" t="s">
        <v>96</v>
      </c>
      <c r="N1" s="26" t="s">
        <v>160</v>
      </c>
      <c r="O1" s="26" t="s">
        <v>97</v>
      </c>
    </row>
    <row r="2" spans="1:15" x14ac:dyDescent="0.25">
      <c r="A2" s="27">
        <v>46174</v>
      </c>
      <c r="B2" s="7">
        <v>0.34375</v>
      </c>
      <c r="C2" s="3" t="s">
        <v>162</v>
      </c>
      <c r="D2" s="7">
        <v>0.35069444444444442</v>
      </c>
      <c r="E2" s="2" t="s">
        <v>163</v>
      </c>
      <c r="F2" s="2" t="s">
        <v>9</v>
      </c>
      <c r="G2" s="2" t="s">
        <v>87</v>
      </c>
      <c r="H2" s="2" t="s">
        <v>164</v>
      </c>
      <c r="I2" s="2" t="s">
        <v>117</v>
      </c>
      <c r="J2" s="2">
        <v>1</v>
      </c>
      <c r="K2" s="7">
        <v>0.40277777777777779</v>
      </c>
      <c r="L2" s="2" t="s">
        <v>165</v>
      </c>
      <c r="M2" s="2" t="s">
        <v>166</v>
      </c>
      <c r="N2" s="7">
        <v>0.40972222222222221</v>
      </c>
      <c r="O2" s="2" t="s">
        <v>98</v>
      </c>
    </row>
    <row r="3" spans="1:15" x14ac:dyDescent="0.25">
      <c r="A3" s="27">
        <v>46174</v>
      </c>
      <c r="B3" s="7">
        <v>0.38194444444444442</v>
      </c>
      <c r="C3" s="3" t="s">
        <v>167</v>
      </c>
      <c r="D3" s="7">
        <v>0.3888888888888889</v>
      </c>
      <c r="E3" s="2" t="s">
        <v>168</v>
      </c>
      <c r="F3" s="2" t="s">
        <v>13</v>
      </c>
      <c r="G3" s="2" t="s">
        <v>88</v>
      </c>
      <c r="H3" s="2" t="s">
        <v>169</v>
      </c>
      <c r="I3" s="2" t="s">
        <v>92</v>
      </c>
      <c r="J3" s="2">
        <v>2</v>
      </c>
      <c r="K3" s="7">
        <v>0.4375</v>
      </c>
      <c r="L3" s="2" t="s">
        <v>170</v>
      </c>
      <c r="M3" s="2" t="s">
        <v>171</v>
      </c>
      <c r="N3" s="7">
        <v>0.44444444444444442</v>
      </c>
      <c r="O3" s="2" t="s">
        <v>153</v>
      </c>
    </row>
    <row r="4" spans="1:15" x14ac:dyDescent="0.25">
      <c r="A4" s="27">
        <v>46174</v>
      </c>
      <c r="B4" s="7">
        <v>0.41666666666666669</v>
      </c>
      <c r="C4" s="3" t="s">
        <v>172</v>
      </c>
      <c r="D4" s="7">
        <v>0.4236111111111111</v>
      </c>
      <c r="E4" s="2" t="s">
        <v>173</v>
      </c>
      <c r="F4" s="2" t="s">
        <v>17</v>
      </c>
      <c r="G4" s="2" t="s">
        <v>89</v>
      </c>
      <c r="H4" s="2" t="s">
        <v>174</v>
      </c>
      <c r="I4" s="2" t="s">
        <v>105</v>
      </c>
      <c r="J4" s="2">
        <v>1</v>
      </c>
      <c r="K4" s="7">
        <v>0.47222222222222221</v>
      </c>
      <c r="L4" s="2" t="s">
        <v>165</v>
      </c>
      <c r="M4" s="2" t="s">
        <v>175</v>
      </c>
      <c r="N4" s="7">
        <v>0.47916666666666669</v>
      </c>
      <c r="O4" s="2" t="s">
        <v>154</v>
      </c>
    </row>
    <row r="5" spans="1:15" x14ac:dyDescent="0.25">
      <c r="A5" s="27">
        <v>46174</v>
      </c>
      <c r="B5" s="7">
        <v>0.47916666666666669</v>
      </c>
      <c r="C5" s="3" t="s">
        <v>176</v>
      </c>
      <c r="D5" s="7">
        <v>0.4861111111111111</v>
      </c>
      <c r="E5" s="2" t="s">
        <v>177</v>
      </c>
      <c r="F5" s="2" t="s">
        <v>20</v>
      </c>
      <c r="G5" s="2" t="s">
        <v>99</v>
      </c>
      <c r="H5" s="2" t="s">
        <v>178</v>
      </c>
      <c r="I5" s="2" t="s">
        <v>136</v>
      </c>
      <c r="J5" s="2">
        <v>3</v>
      </c>
      <c r="K5" s="7">
        <v>0.53472222222222221</v>
      </c>
      <c r="L5" s="2" t="s">
        <v>165</v>
      </c>
      <c r="M5" s="2" t="s">
        <v>179</v>
      </c>
      <c r="N5" s="7">
        <v>0.54166666666666663</v>
      </c>
      <c r="O5" s="2" t="s">
        <v>155</v>
      </c>
    </row>
    <row r="6" spans="1:15" x14ac:dyDescent="0.25">
      <c r="A6" s="27">
        <v>46174</v>
      </c>
      <c r="B6" s="7">
        <v>0.54861111111111116</v>
      </c>
      <c r="C6" s="3" t="s">
        <v>180</v>
      </c>
      <c r="D6" s="7">
        <v>0.55555555555555558</v>
      </c>
      <c r="E6" s="2" t="s">
        <v>181</v>
      </c>
      <c r="F6" s="2" t="s">
        <v>24</v>
      </c>
      <c r="G6" s="2" t="s">
        <v>100</v>
      </c>
      <c r="H6" s="2" t="s">
        <v>182</v>
      </c>
      <c r="I6" s="2" t="s">
        <v>139</v>
      </c>
      <c r="J6" s="2">
        <v>1</v>
      </c>
      <c r="K6" s="7">
        <v>0.58333333333333337</v>
      </c>
      <c r="L6" s="2" t="s">
        <v>165</v>
      </c>
      <c r="M6" s="2" t="s">
        <v>183</v>
      </c>
      <c r="N6" s="7">
        <v>0.58680555555555558</v>
      </c>
      <c r="O6" s="2" t="s">
        <v>98</v>
      </c>
    </row>
    <row r="7" spans="1:15" x14ac:dyDescent="0.25">
      <c r="A7" s="27">
        <v>46175</v>
      </c>
      <c r="B7" s="7">
        <v>0.33333333333333331</v>
      </c>
      <c r="C7" s="3" t="s">
        <v>184</v>
      </c>
      <c r="D7" s="7">
        <v>0.34027777777777779</v>
      </c>
      <c r="E7" s="2" t="s">
        <v>185</v>
      </c>
      <c r="F7" s="2" t="s">
        <v>28</v>
      </c>
      <c r="G7" s="2" t="s">
        <v>101</v>
      </c>
      <c r="H7" s="2" t="s">
        <v>186</v>
      </c>
      <c r="I7" s="2" t="s">
        <v>140</v>
      </c>
      <c r="J7" s="2">
        <v>1</v>
      </c>
      <c r="K7" s="7">
        <v>0.39583333333333331</v>
      </c>
      <c r="L7" s="2" t="s">
        <v>165</v>
      </c>
      <c r="M7" s="2" t="s">
        <v>187</v>
      </c>
      <c r="N7" s="7">
        <v>0.40277777777777779</v>
      </c>
      <c r="O7" s="2" t="s">
        <v>153</v>
      </c>
    </row>
    <row r="8" spans="1:15" x14ac:dyDescent="0.25">
      <c r="A8" s="27">
        <v>46175</v>
      </c>
      <c r="B8" s="7">
        <v>0.40625</v>
      </c>
      <c r="C8" s="3" t="s">
        <v>188</v>
      </c>
      <c r="D8" s="7">
        <v>0.41319444444444442</v>
      </c>
      <c r="E8" s="2" t="s">
        <v>189</v>
      </c>
      <c r="F8" s="2" t="s">
        <v>32</v>
      </c>
      <c r="G8" s="2" t="s">
        <v>87</v>
      </c>
      <c r="H8" s="2" t="s">
        <v>190</v>
      </c>
      <c r="I8" s="2" t="s">
        <v>120</v>
      </c>
      <c r="J8" s="2">
        <v>1</v>
      </c>
      <c r="K8" s="7">
        <v>0.45833333333333331</v>
      </c>
      <c r="L8" s="2" t="s">
        <v>165</v>
      </c>
      <c r="M8" s="2" t="s">
        <v>191</v>
      </c>
      <c r="N8" s="7">
        <v>0.46527777777777779</v>
      </c>
      <c r="O8" s="2" t="s">
        <v>154</v>
      </c>
    </row>
    <row r="9" spans="1:15" x14ac:dyDescent="0.25">
      <c r="A9" s="27">
        <v>46175</v>
      </c>
      <c r="B9" s="7">
        <v>0.46875</v>
      </c>
      <c r="C9" s="3" t="s">
        <v>192</v>
      </c>
      <c r="D9" s="7">
        <v>0.47569444444444442</v>
      </c>
      <c r="E9" s="2" t="s">
        <v>193</v>
      </c>
      <c r="F9" s="2" t="s">
        <v>36</v>
      </c>
      <c r="G9" s="2" t="s">
        <v>88</v>
      </c>
      <c r="H9" s="2" t="s">
        <v>194</v>
      </c>
      <c r="I9" s="2" t="s">
        <v>134</v>
      </c>
      <c r="J9" s="2">
        <v>1</v>
      </c>
      <c r="K9" s="7">
        <v>0.51041666666666663</v>
      </c>
      <c r="L9" s="2" t="s">
        <v>165</v>
      </c>
      <c r="M9" s="2" t="s">
        <v>195</v>
      </c>
      <c r="N9" s="7">
        <v>0.51388888888888884</v>
      </c>
      <c r="O9" s="2" t="s">
        <v>155</v>
      </c>
    </row>
    <row r="10" spans="1:15" x14ac:dyDescent="0.25">
      <c r="A10" s="27">
        <v>46175</v>
      </c>
      <c r="B10" s="7">
        <v>0.54166666666666663</v>
      </c>
      <c r="C10" s="3" t="s">
        <v>196</v>
      </c>
      <c r="D10" s="7">
        <v>0.54861111111111116</v>
      </c>
      <c r="E10" s="2" t="s">
        <v>197</v>
      </c>
      <c r="F10" s="2" t="s">
        <v>40</v>
      </c>
      <c r="G10" s="2" t="s">
        <v>89</v>
      </c>
      <c r="H10" s="2" t="s">
        <v>198</v>
      </c>
      <c r="I10" s="2" t="s">
        <v>146</v>
      </c>
      <c r="J10" s="2">
        <v>2</v>
      </c>
      <c r="K10" s="7">
        <v>0.61111111111111116</v>
      </c>
      <c r="L10" s="2" t="s">
        <v>170</v>
      </c>
      <c r="M10" s="2" t="s">
        <v>199</v>
      </c>
      <c r="N10" s="7">
        <v>0.61805555555555558</v>
      </c>
      <c r="O10" s="2" t="s">
        <v>98</v>
      </c>
    </row>
    <row r="11" spans="1:15" x14ac:dyDescent="0.25">
      <c r="A11" s="27">
        <v>46175</v>
      </c>
      <c r="B11" s="7">
        <v>0.61805555555555558</v>
      </c>
      <c r="C11" s="3" t="s">
        <v>200</v>
      </c>
      <c r="D11" s="7">
        <v>0.625</v>
      </c>
      <c r="E11" s="2" t="s">
        <v>201</v>
      </c>
      <c r="F11" s="2" t="s">
        <v>44</v>
      </c>
      <c r="G11" s="2" t="s">
        <v>99</v>
      </c>
      <c r="H11" s="2" t="s">
        <v>202</v>
      </c>
      <c r="I11" s="2" t="s">
        <v>103</v>
      </c>
      <c r="J11" s="2">
        <v>1</v>
      </c>
      <c r="K11" s="7">
        <v>0.6875</v>
      </c>
      <c r="L11" s="2" t="s">
        <v>165</v>
      </c>
      <c r="M11" s="2" t="s">
        <v>203</v>
      </c>
      <c r="N11" s="7">
        <v>0.69444444444444442</v>
      </c>
      <c r="O11" s="2" t="s">
        <v>153</v>
      </c>
    </row>
    <row r="12" spans="1:15" x14ac:dyDescent="0.25">
      <c r="A12" s="23"/>
      <c r="B12" s="24"/>
      <c r="D12" s="24"/>
      <c r="K12" s="24"/>
      <c r="N12" s="24"/>
    </row>
    <row r="13" spans="1:15" s="25" customFormat="1" x14ac:dyDescent="0.25">
      <c r="A13" s="26" t="s">
        <v>4</v>
      </c>
      <c r="B13" s="26" t="s">
        <v>156</v>
      </c>
      <c r="C13" s="26" t="s">
        <v>91</v>
      </c>
      <c r="D13" s="26" t="s">
        <v>157</v>
      </c>
      <c r="E13" s="26" t="s">
        <v>85</v>
      </c>
      <c r="F13" s="26" t="s">
        <v>1</v>
      </c>
      <c r="G13" s="26" t="s">
        <v>90</v>
      </c>
      <c r="H13" s="26" t="s">
        <v>5</v>
      </c>
      <c r="I13" s="26" t="s">
        <v>7</v>
      </c>
      <c r="J13" s="26" t="s">
        <v>95</v>
      </c>
      <c r="K13" s="26" t="s">
        <v>158</v>
      </c>
      <c r="L13" s="26" t="s">
        <v>49</v>
      </c>
      <c r="M13" s="26" t="s">
        <v>96</v>
      </c>
      <c r="N13" s="26" t="s">
        <v>160</v>
      </c>
      <c r="O13" s="26" t="s">
        <v>97</v>
      </c>
    </row>
    <row r="14" spans="1:15" x14ac:dyDescent="0.25">
      <c r="A14" s="27">
        <v>46176</v>
      </c>
      <c r="B14" s="7">
        <v>0.34722222222222221</v>
      </c>
      <c r="C14" s="3" t="s">
        <v>204</v>
      </c>
      <c r="D14" s="7">
        <v>0.35416666666666669</v>
      </c>
      <c r="E14" s="2" t="s">
        <v>205</v>
      </c>
      <c r="F14" s="2" t="s">
        <v>48</v>
      </c>
      <c r="G14" s="2" t="s">
        <v>100</v>
      </c>
      <c r="H14" s="2" t="s">
        <v>206</v>
      </c>
      <c r="I14" s="2" t="s">
        <v>109</v>
      </c>
      <c r="J14" s="2">
        <v>1</v>
      </c>
      <c r="K14" s="7">
        <v>0.375</v>
      </c>
      <c r="L14" s="2" t="s">
        <v>170</v>
      </c>
      <c r="M14" s="2" t="s">
        <v>207</v>
      </c>
      <c r="N14" s="7">
        <v>0.37847222222222221</v>
      </c>
      <c r="O14" s="2" t="s">
        <v>154</v>
      </c>
    </row>
    <row r="15" spans="1:15" x14ac:dyDescent="0.25">
      <c r="A15" s="27">
        <v>46176</v>
      </c>
      <c r="B15" s="7">
        <v>0.39583333333333331</v>
      </c>
      <c r="C15" s="3" t="s">
        <v>208</v>
      </c>
      <c r="D15" s="7">
        <v>0.40277777777777779</v>
      </c>
      <c r="E15" s="2" t="s">
        <v>209</v>
      </c>
      <c r="F15" s="2" t="s">
        <v>52</v>
      </c>
      <c r="G15" s="2" t="s">
        <v>101</v>
      </c>
      <c r="H15" s="2" t="s">
        <v>210</v>
      </c>
      <c r="I15" s="2" t="s">
        <v>107</v>
      </c>
      <c r="J15" s="2">
        <v>1</v>
      </c>
      <c r="K15" s="7">
        <v>0.46527777777777779</v>
      </c>
      <c r="L15" s="2" t="s">
        <v>165</v>
      </c>
      <c r="M15" s="2" t="s">
        <v>211</v>
      </c>
      <c r="N15" s="7">
        <v>0.47222222222222221</v>
      </c>
      <c r="O15" s="2" t="s">
        <v>155</v>
      </c>
    </row>
    <row r="16" spans="1:15" x14ac:dyDescent="0.25">
      <c r="A16" s="27">
        <v>46176</v>
      </c>
      <c r="B16" s="7">
        <v>0.47916666666666669</v>
      </c>
      <c r="C16" s="3" t="s">
        <v>212</v>
      </c>
      <c r="D16" s="7">
        <v>0.4861111111111111</v>
      </c>
      <c r="E16" s="2" t="s">
        <v>213</v>
      </c>
      <c r="F16" s="2" t="s">
        <v>56</v>
      </c>
      <c r="G16" s="2" t="s">
        <v>87</v>
      </c>
      <c r="H16" s="2" t="s">
        <v>214</v>
      </c>
      <c r="I16" s="2" t="s">
        <v>110</v>
      </c>
      <c r="J16" s="2">
        <v>2</v>
      </c>
      <c r="K16" s="7">
        <v>0.52083333333333337</v>
      </c>
      <c r="L16" s="2" t="s">
        <v>170</v>
      </c>
      <c r="M16" s="2" t="s">
        <v>215</v>
      </c>
      <c r="N16" s="7">
        <v>0.52777777777777779</v>
      </c>
      <c r="O16" s="2" t="s">
        <v>98</v>
      </c>
    </row>
    <row r="17" spans="1:15" x14ac:dyDescent="0.25">
      <c r="A17" s="27">
        <v>46176</v>
      </c>
      <c r="B17" s="7">
        <v>0.54861111111111116</v>
      </c>
      <c r="C17" s="3" t="s">
        <v>216</v>
      </c>
      <c r="D17" s="7">
        <v>0.55555555555555558</v>
      </c>
      <c r="E17" s="2" t="s">
        <v>217</v>
      </c>
      <c r="F17" s="2" t="s">
        <v>59</v>
      </c>
      <c r="G17" s="2" t="s">
        <v>88</v>
      </c>
      <c r="H17" s="2" t="s">
        <v>218</v>
      </c>
      <c r="I17" s="2" t="s">
        <v>125</v>
      </c>
      <c r="J17" s="2">
        <v>1</v>
      </c>
      <c r="K17" s="7">
        <v>0.61805555555555558</v>
      </c>
      <c r="L17" s="2" t="s">
        <v>165</v>
      </c>
      <c r="M17" s="2" t="s">
        <v>219</v>
      </c>
      <c r="N17" s="7">
        <v>0.625</v>
      </c>
      <c r="O17" s="2" t="s">
        <v>153</v>
      </c>
    </row>
    <row r="18" spans="1:15" x14ac:dyDescent="0.25">
      <c r="A18" s="27">
        <v>46176</v>
      </c>
      <c r="B18" s="7">
        <v>0.63194444444444442</v>
      </c>
      <c r="C18" s="3" t="s">
        <v>220</v>
      </c>
      <c r="D18" s="7">
        <v>0.63888888888888884</v>
      </c>
      <c r="E18" s="2" t="s">
        <v>221</v>
      </c>
      <c r="F18" s="2" t="s">
        <v>63</v>
      </c>
      <c r="G18" s="2" t="s">
        <v>89</v>
      </c>
      <c r="H18" s="2" t="s">
        <v>222</v>
      </c>
      <c r="I18" s="2" t="s">
        <v>124</v>
      </c>
      <c r="J18" s="2">
        <v>1</v>
      </c>
      <c r="K18" s="7">
        <v>0.66666666666666663</v>
      </c>
      <c r="L18" s="2" t="s">
        <v>165</v>
      </c>
      <c r="M18" s="2" t="s">
        <v>223</v>
      </c>
      <c r="N18" s="7">
        <v>0.67013888888888884</v>
      </c>
      <c r="O18" s="2" t="s">
        <v>154</v>
      </c>
    </row>
    <row r="19" spans="1:15" x14ac:dyDescent="0.25">
      <c r="A19" s="27">
        <v>46177</v>
      </c>
      <c r="B19" s="7">
        <v>0.33333333333333331</v>
      </c>
      <c r="C19" s="3" t="s">
        <v>224</v>
      </c>
      <c r="D19" s="7">
        <v>0.34027777777777779</v>
      </c>
      <c r="E19" s="2" t="s">
        <v>225</v>
      </c>
      <c r="F19" s="2" t="s">
        <v>67</v>
      </c>
      <c r="G19" s="2" t="s">
        <v>99</v>
      </c>
      <c r="H19" s="2" t="s">
        <v>226</v>
      </c>
      <c r="I19" s="2" t="s">
        <v>94</v>
      </c>
      <c r="J19" s="2">
        <v>2</v>
      </c>
      <c r="K19" s="7">
        <v>0.40277777777777779</v>
      </c>
      <c r="L19" s="2" t="s">
        <v>165</v>
      </c>
      <c r="M19" s="2" t="s">
        <v>227</v>
      </c>
      <c r="N19" s="7">
        <v>0.40972222222222221</v>
      </c>
      <c r="O19" s="2" t="s">
        <v>155</v>
      </c>
    </row>
    <row r="20" spans="1:15" x14ac:dyDescent="0.25">
      <c r="A20" s="27">
        <v>46177</v>
      </c>
      <c r="B20" s="7">
        <v>0.41319444444444442</v>
      </c>
      <c r="C20" s="3" t="s">
        <v>228</v>
      </c>
      <c r="D20" s="7">
        <v>0.4201388888888889</v>
      </c>
      <c r="E20" s="2" t="s">
        <v>229</v>
      </c>
      <c r="F20" s="2" t="s">
        <v>71</v>
      </c>
      <c r="G20" s="2" t="s">
        <v>100</v>
      </c>
      <c r="H20" s="2" t="s">
        <v>230</v>
      </c>
      <c r="I20" s="2" t="s">
        <v>143</v>
      </c>
      <c r="J20" s="2">
        <v>1</v>
      </c>
      <c r="K20" s="7">
        <v>0.47569444444444442</v>
      </c>
      <c r="L20" s="2" t="s">
        <v>165</v>
      </c>
      <c r="M20" s="2" t="s">
        <v>231</v>
      </c>
      <c r="N20" s="7">
        <v>0.4826388888888889</v>
      </c>
      <c r="O20" s="2" t="s">
        <v>98</v>
      </c>
    </row>
    <row r="21" spans="1:15" x14ac:dyDescent="0.25">
      <c r="A21" s="27">
        <v>46177</v>
      </c>
      <c r="B21" s="7">
        <v>0.4861111111111111</v>
      </c>
      <c r="C21" s="3" t="s">
        <v>232</v>
      </c>
      <c r="D21" s="7">
        <v>0.49305555555555558</v>
      </c>
      <c r="E21" s="2" t="s">
        <v>233</v>
      </c>
      <c r="F21" s="2" t="s">
        <v>75</v>
      </c>
      <c r="G21" s="2" t="s">
        <v>101</v>
      </c>
      <c r="H21" s="2" t="s">
        <v>234</v>
      </c>
      <c r="I21" s="2" t="s">
        <v>129</v>
      </c>
      <c r="J21" s="2">
        <v>1</v>
      </c>
      <c r="K21" s="7">
        <v>0.52083333333333337</v>
      </c>
      <c r="L21" s="2" t="s">
        <v>165</v>
      </c>
      <c r="M21" s="2" t="s">
        <v>235</v>
      </c>
      <c r="N21" s="7">
        <v>0.52430555555555558</v>
      </c>
      <c r="O21" s="2" t="s">
        <v>153</v>
      </c>
    </row>
    <row r="22" spans="1:15" x14ac:dyDescent="0.25">
      <c r="A22" s="27">
        <v>46177</v>
      </c>
      <c r="B22" s="7">
        <v>0.54166666666666663</v>
      </c>
      <c r="C22" s="3" t="s">
        <v>236</v>
      </c>
      <c r="D22" s="7">
        <v>0.54861111111111116</v>
      </c>
      <c r="E22" s="2" t="s">
        <v>237</v>
      </c>
      <c r="F22" s="2" t="s">
        <v>79</v>
      </c>
      <c r="G22" s="2" t="s">
        <v>87</v>
      </c>
      <c r="H22" s="2" t="s">
        <v>218</v>
      </c>
      <c r="I22" s="2" t="s">
        <v>133</v>
      </c>
      <c r="J22" s="2">
        <v>1</v>
      </c>
      <c r="K22" s="7">
        <v>0.58333333333333337</v>
      </c>
      <c r="L22" s="2" t="s">
        <v>165</v>
      </c>
      <c r="M22" s="2" t="s">
        <v>238</v>
      </c>
      <c r="N22" s="7">
        <v>0.58680555555555558</v>
      </c>
      <c r="O22" s="2" t="s">
        <v>154</v>
      </c>
    </row>
    <row r="23" spans="1:15" x14ac:dyDescent="0.25">
      <c r="A23" s="27">
        <v>46177</v>
      </c>
      <c r="B23" s="7">
        <v>0.59722222222222221</v>
      </c>
      <c r="C23" s="3" t="s">
        <v>239</v>
      </c>
      <c r="D23" s="7">
        <v>0.60416666666666663</v>
      </c>
      <c r="E23" s="2" t="s">
        <v>240</v>
      </c>
      <c r="F23" s="2" t="s">
        <v>83</v>
      </c>
      <c r="G23" s="2" t="s">
        <v>88</v>
      </c>
      <c r="H23" s="2" t="s">
        <v>241</v>
      </c>
      <c r="I23" s="2" t="s">
        <v>108</v>
      </c>
      <c r="J23" s="2">
        <v>1</v>
      </c>
      <c r="K23" s="7">
        <v>0.65972222222222221</v>
      </c>
      <c r="L23" s="2" t="s">
        <v>165</v>
      </c>
      <c r="M23" s="2" t="s">
        <v>242</v>
      </c>
      <c r="N23" s="7">
        <v>0.66666666666666663</v>
      </c>
      <c r="O23" s="2" t="s">
        <v>155</v>
      </c>
    </row>
    <row r="24" spans="1:15" x14ac:dyDescent="0.25">
      <c r="A24" s="23"/>
      <c r="B24" s="24"/>
      <c r="D24" s="24"/>
      <c r="K24" s="24"/>
      <c r="N24" s="24"/>
    </row>
    <row r="25" spans="1:15" s="25" customFormat="1" x14ac:dyDescent="0.25">
      <c r="A25" s="26" t="s">
        <v>4</v>
      </c>
      <c r="B25" s="26" t="s">
        <v>156</v>
      </c>
      <c r="C25" s="26" t="s">
        <v>91</v>
      </c>
      <c r="D25" s="26" t="s">
        <v>157</v>
      </c>
      <c r="E25" s="26" t="s">
        <v>85</v>
      </c>
      <c r="F25" s="26" t="s">
        <v>1</v>
      </c>
      <c r="G25" s="26" t="s">
        <v>90</v>
      </c>
      <c r="H25" s="26" t="s">
        <v>5</v>
      </c>
      <c r="I25" s="26" t="s">
        <v>7</v>
      </c>
      <c r="J25" s="26" t="s">
        <v>95</v>
      </c>
      <c r="K25" s="26" t="s">
        <v>158</v>
      </c>
      <c r="L25" s="26" t="s">
        <v>49</v>
      </c>
      <c r="M25" s="26" t="s">
        <v>96</v>
      </c>
      <c r="N25" s="26" t="s">
        <v>160</v>
      </c>
      <c r="O25" s="26" t="s">
        <v>97</v>
      </c>
    </row>
    <row r="26" spans="1:15" x14ac:dyDescent="0.25">
      <c r="A26" s="27">
        <v>46178</v>
      </c>
      <c r="B26" s="7">
        <v>0.34027777777777779</v>
      </c>
      <c r="C26" s="3" t="s">
        <v>243</v>
      </c>
      <c r="D26" s="7">
        <v>0.34722222222222221</v>
      </c>
      <c r="E26" s="2" t="s">
        <v>244</v>
      </c>
      <c r="F26" s="2" t="s">
        <v>9</v>
      </c>
      <c r="G26" s="2" t="s">
        <v>89</v>
      </c>
      <c r="H26" s="2" t="s">
        <v>245</v>
      </c>
      <c r="I26" s="2" t="s">
        <v>131</v>
      </c>
      <c r="J26" s="2">
        <v>1</v>
      </c>
      <c r="K26" s="7">
        <v>0.40972222222222221</v>
      </c>
      <c r="L26" s="2" t="s">
        <v>165</v>
      </c>
      <c r="M26" s="2" t="s">
        <v>246</v>
      </c>
      <c r="N26" s="7">
        <v>0.41666666666666669</v>
      </c>
      <c r="O26" s="2" t="s">
        <v>98</v>
      </c>
    </row>
    <row r="27" spans="1:15" x14ac:dyDescent="0.25">
      <c r="A27" s="27">
        <v>46178</v>
      </c>
      <c r="B27" s="7">
        <v>0.42708333333333331</v>
      </c>
      <c r="C27" s="3" t="s">
        <v>247</v>
      </c>
      <c r="D27" s="7">
        <v>0.43402777777777779</v>
      </c>
      <c r="E27" s="2" t="s">
        <v>248</v>
      </c>
      <c r="F27" s="2" t="s">
        <v>13</v>
      </c>
      <c r="G27" s="2" t="s">
        <v>99</v>
      </c>
      <c r="H27" s="2" t="s">
        <v>249</v>
      </c>
      <c r="I27" s="2" t="s">
        <v>113</v>
      </c>
      <c r="J27" s="2">
        <v>1</v>
      </c>
      <c r="K27" s="7">
        <v>0.5</v>
      </c>
      <c r="L27" s="2" t="s">
        <v>165</v>
      </c>
      <c r="M27" s="2" t="s">
        <v>250</v>
      </c>
      <c r="N27" s="7">
        <v>0.50694444444444442</v>
      </c>
      <c r="O27" s="2" t="s">
        <v>153</v>
      </c>
    </row>
    <row r="28" spans="1:15" x14ac:dyDescent="0.25">
      <c r="A28" s="27">
        <v>46178</v>
      </c>
      <c r="B28" s="7">
        <v>0.54166666666666663</v>
      </c>
      <c r="C28" s="3" t="s">
        <v>251</v>
      </c>
      <c r="D28" s="7">
        <v>0.54861111111111116</v>
      </c>
      <c r="E28" s="2" t="s">
        <v>252</v>
      </c>
      <c r="F28" s="2" t="s">
        <v>17</v>
      </c>
      <c r="G28" s="2" t="s">
        <v>100</v>
      </c>
      <c r="H28" s="2" t="s">
        <v>253</v>
      </c>
      <c r="I28" s="2" t="s">
        <v>114</v>
      </c>
      <c r="J28" s="2">
        <v>2</v>
      </c>
      <c r="K28" s="7">
        <v>0.59722222222222221</v>
      </c>
      <c r="L28" s="2" t="s">
        <v>170</v>
      </c>
      <c r="M28" s="2" t="s">
        <v>254</v>
      </c>
      <c r="N28" s="7">
        <v>0.60416666666666663</v>
      </c>
      <c r="O28" s="2" t="s">
        <v>154</v>
      </c>
    </row>
    <row r="29" spans="1:15" x14ac:dyDescent="0.25">
      <c r="A29" s="27">
        <v>46178</v>
      </c>
      <c r="B29" s="7">
        <v>0.61111111111111116</v>
      </c>
      <c r="C29" s="3" t="s">
        <v>255</v>
      </c>
      <c r="D29" s="7">
        <v>0.61805555555555558</v>
      </c>
      <c r="E29" s="2" t="s">
        <v>256</v>
      </c>
      <c r="F29" s="2" t="s">
        <v>20</v>
      </c>
      <c r="G29" s="2" t="s">
        <v>101</v>
      </c>
      <c r="H29" s="2" t="s">
        <v>257</v>
      </c>
      <c r="I29" s="2" t="s">
        <v>137</v>
      </c>
      <c r="J29" s="2">
        <v>1</v>
      </c>
      <c r="K29" s="7">
        <v>0.65277777777777779</v>
      </c>
      <c r="L29" s="2" t="s">
        <v>165</v>
      </c>
      <c r="M29" s="2" t="s">
        <v>258</v>
      </c>
      <c r="N29" s="7">
        <v>0.65625</v>
      </c>
      <c r="O29" s="2" t="s">
        <v>155</v>
      </c>
    </row>
    <row r="30" spans="1:15" x14ac:dyDescent="0.25">
      <c r="A30" s="27">
        <v>46179</v>
      </c>
      <c r="B30" s="7">
        <v>0.33333333333333331</v>
      </c>
      <c r="C30" s="3" t="s">
        <v>259</v>
      </c>
      <c r="D30" s="7">
        <v>0.34027777777777779</v>
      </c>
      <c r="E30" s="2" t="s">
        <v>260</v>
      </c>
      <c r="F30" s="2" t="s">
        <v>24</v>
      </c>
      <c r="G30" s="2" t="s">
        <v>87</v>
      </c>
      <c r="H30" s="2" t="s">
        <v>234</v>
      </c>
      <c r="I30" s="2" t="s">
        <v>128</v>
      </c>
      <c r="J30" s="2">
        <v>1</v>
      </c>
      <c r="K30" s="7">
        <v>0.36805555555555558</v>
      </c>
      <c r="L30" s="2" t="s">
        <v>165</v>
      </c>
      <c r="M30" s="2" t="s">
        <v>261</v>
      </c>
      <c r="N30" s="7">
        <v>0.37152777777777779</v>
      </c>
      <c r="O30" s="2" t="s">
        <v>98</v>
      </c>
    </row>
    <row r="31" spans="1:15" x14ac:dyDescent="0.25">
      <c r="A31" s="27">
        <v>46179</v>
      </c>
      <c r="B31" s="7">
        <v>0.3888888888888889</v>
      </c>
      <c r="C31" s="3" t="s">
        <v>262</v>
      </c>
      <c r="D31" s="7">
        <v>0.39583333333333331</v>
      </c>
      <c r="E31" s="2" t="s">
        <v>263</v>
      </c>
      <c r="F31" s="2" t="s">
        <v>28</v>
      </c>
      <c r="G31" s="2" t="s">
        <v>88</v>
      </c>
      <c r="H31" s="2" t="s">
        <v>264</v>
      </c>
      <c r="I31" s="2" t="s">
        <v>122</v>
      </c>
      <c r="J31" s="2">
        <v>1</v>
      </c>
      <c r="K31" s="7">
        <v>0.43055555555555558</v>
      </c>
      <c r="L31" s="2" t="s">
        <v>165</v>
      </c>
      <c r="M31" s="2" t="s">
        <v>265</v>
      </c>
      <c r="N31" s="7">
        <v>0.43402777777777779</v>
      </c>
      <c r="O31" s="2" t="s">
        <v>153</v>
      </c>
    </row>
    <row r="32" spans="1:15" x14ac:dyDescent="0.25">
      <c r="A32" s="27">
        <v>46179</v>
      </c>
      <c r="B32" s="7">
        <v>0.44444444444444442</v>
      </c>
      <c r="C32" s="3" t="s">
        <v>266</v>
      </c>
      <c r="D32" s="7">
        <v>0.4513888888888889</v>
      </c>
      <c r="E32" s="2" t="s">
        <v>267</v>
      </c>
      <c r="F32" s="2" t="s">
        <v>40</v>
      </c>
      <c r="G32" s="2" t="s">
        <v>89</v>
      </c>
      <c r="H32" s="2" t="s">
        <v>268</v>
      </c>
      <c r="I32" s="2" t="s">
        <v>93</v>
      </c>
      <c r="J32" s="2">
        <v>2</v>
      </c>
      <c r="K32" s="7">
        <v>0.5</v>
      </c>
      <c r="L32" s="2" t="s">
        <v>165</v>
      </c>
      <c r="M32" s="2" t="s">
        <v>269</v>
      </c>
      <c r="N32" s="7">
        <v>0.50694444444444442</v>
      </c>
      <c r="O32" s="2" t="s">
        <v>154</v>
      </c>
    </row>
    <row r="33" spans="1:15" x14ac:dyDescent="0.25">
      <c r="A33" s="27">
        <v>46179</v>
      </c>
      <c r="B33" s="7">
        <v>0.54166666666666663</v>
      </c>
      <c r="C33" s="3" t="s">
        <v>270</v>
      </c>
      <c r="D33" s="7">
        <v>0.54861111111111116</v>
      </c>
      <c r="E33" s="2" t="s">
        <v>271</v>
      </c>
      <c r="F33" s="2" t="s">
        <v>36</v>
      </c>
      <c r="G33" s="2" t="s">
        <v>99</v>
      </c>
      <c r="H33" s="2" t="s">
        <v>272</v>
      </c>
      <c r="I33" s="2" t="s">
        <v>130</v>
      </c>
      <c r="J33" s="2">
        <v>1</v>
      </c>
      <c r="K33" s="7">
        <v>0.57638888888888884</v>
      </c>
      <c r="L33" s="2" t="s">
        <v>165</v>
      </c>
      <c r="M33" s="2" t="s">
        <v>273</v>
      </c>
      <c r="N33" s="7">
        <v>0.57986111111111116</v>
      </c>
      <c r="O33" s="2" t="s">
        <v>155</v>
      </c>
    </row>
    <row r="34" spans="1:15" x14ac:dyDescent="0.25">
      <c r="A34" s="27">
        <v>46179</v>
      </c>
      <c r="B34" s="7">
        <v>0.59027777777777779</v>
      </c>
      <c r="C34" s="3" t="s">
        <v>274</v>
      </c>
      <c r="D34" s="7">
        <v>0.59722222222222221</v>
      </c>
      <c r="E34" s="2" t="s">
        <v>275</v>
      </c>
      <c r="F34" s="2" t="s">
        <v>59</v>
      </c>
      <c r="G34" s="2" t="s">
        <v>100</v>
      </c>
      <c r="H34" s="2" t="s">
        <v>276</v>
      </c>
      <c r="I34" s="2" t="s">
        <v>106</v>
      </c>
      <c r="J34" s="2">
        <v>1</v>
      </c>
      <c r="K34" s="7">
        <v>0.65277777777777779</v>
      </c>
      <c r="L34" s="2" t="s">
        <v>165</v>
      </c>
      <c r="M34" s="2" t="s">
        <v>277</v>
      </c>
      <c r="N34" s="7">
        <v>0.65972222222222221</v>
      </c>
      <c r="O34" s="2" t="s">
        <v>98</v>
      </c>
    </row>
    <row r="35" spans="1:15" x14ac:dyDescent="0.25">
      <c r="A35" s="27">
        <v>46179</v>
      </c>
      <c r="B35" s="7">
        <v>0.65972222222222221</v>
      </c>
      <c r="C35" s="3" t="s">
        <v>278</v>
      </c>
      <c r="D35" s="7">
        <v>0.66666666666666663</v>
      </c>
      <c r="E35" s="2" t="s">
        <v>279</v>
      </c>
      <c r="F35" s="2" t="s">
        <v>71</v>
      </c>
      <c r="G35" s="2" t="s">
        <v>101</v>
      </c>
      <c r="H35" s="2" t="s">
        <v>280</v>
      </c>
      <c r="I35" s="2" t="s">
        <v>150</v>
      </c>
      <c r="J35" s="2">
        <v>4</v>
      </c>
      <c r="K35" s="7">
        <v>0.70833333333333337</v>
      </c>
      <c r="L35" s="2" t="s">
        <v>170</v>
      </c>
      <c r="M35" s="2" t="s">
        <v>281</v>
      </c>
      <c r="N35" s="7">
        <v>0.71527777777777779</v>
      </c>
      <c r="O35" s="2" t="s">
        <v>153</v>
      </c>
    </row>
    <row r="37" spans="1:15" s="25" customFormat="1" x14ac:dyDescent="0.25">
      <c r="A37" s="26" t="s">
        <v>4</v>
      </c>
      <c r="B37" s="26" t="s">
        <v>156</v>
      </c>
      <c r="C37" s="26" t="s">
        <v>91</v>
      </c>
      <c r="D37" s="26" t="s">
        <v>157</v>
      </c>
      <c r="E37" s="26" t="s">
        <v>85</v>
      </c>
      <c r="F37" s="26" t="s">
        <v>1</v>
      </c>
      <c r="G37" s="26" t="s">
        <v>90</v>
      </c>
      <c r="H37" s="26" t="s">
        <v>5</v>
      </c>
      <c r="I37" s="26" t="s">
        <v>7</v>
      </c>
      <c r="J37" s="26" t="s">
        <v>95</v>
      </c>
      <c r="K37" s="26" t="s">
        <v>158</v>
      </c>
      <c r="L37" s="26" t="s">
        <v>49</v>
      </c>
      <c r="M37" s="26" t="s">
        <v>96</v>
      </c>
      <c r="N37" s="26" t="s">
        <v>160</v>
      </c>
      <c r="O37" s="26" t="s">
        <v>97</v>
      </c>
    </row>
    <row r="38" spans="1:15" x14ac:dyDescent="0.25">
      <c r="A38" s="27">
        <v>46178</v>
      </c>
      <c r="B38" s="7">
        <v>0.34027777777777779</v>
      </c>
      <c r="C38" s="3" t="s">
        <v>243</v>
      </c>
      <c r="D38" s="7">
        <v>0.34722222222222221</v>
      </c>
      <c r="E38" s="2" t="s">
        <v>244</v>
      </c>
      <c r="F38" s="2" t="s">
        <v>9</v>
      </c>
      <c r="G38" s="2" t="s">
        <v>89</v>
      </c>
      <c r="H38" s="2" t="s">
        <v>245</v>
      </c>
      <c r="I38" s="2" t="s">
        <v>131</v>
      </c>
      <c r="J38" s="2">
        <v>1</v>
      </c>
      <c r="K38" s="7">
        <v>0.40972222222222221</v>
      </c>
      <c r="L38" s="2" t="s">
        <v>165</v>
      </c>
      <c r="M38" s="2" t="s">
        <v>246</v>
      </c>
      <c r="N38" s="7">
        <v>0.41666666666666669</v>
      </c>
      <c r="O38" s="2" t="s">
        <v>98</v>
      </c>
    </row>
    <row r="39" spans="1:15" x14ac:dyDescent="0.25">
      <c r="A39" s="27">
        <v>46178</v>
      </c>
      <c r="B39" s="7">
        <v>0.42708333333333331</v>
      </c>
      <c r="C39" s="3" t="s">
        <v>247</v>
      </c>
      <c r="D39" s="7">
        <v>0.43402777777777779</v>
      </c>
      <c r="E39" s="2" t="s">
        <v>248</v>
      </c>
      <c r="F39" s="2" t="s">
        <v>13</v>
      </c>
      <c r="G39" s="2" t="s">
        <v>99</v>
      </c>
      <c r="H39" s="2" t="s">
        <v>249</v>
      </c>
      <c r="I39" s="2" t="s">
        <v>113</v>
      </c>
      <c r="J39" s="2">
        <v>1</v>
      </c>
      <c r="K39" s="7">
        <v>0.5</v>
      </c>
      <c r="L39" s="2" t="s">
        <v>165</v>
      </c>
      <c r="M39" s="2" t="s">
        <v>250</v>
      </c>
      <c r="N39" s="7">
        <v>0.50694444444444442</v>
      </c>
      <c r="O39" s="2" t="s">
        <v>153</v>
      </c>
    </row>
    <row r="40" spans="1:15" x14ac:dyDescent="0.25">
      <c r="A40" s="27">
        <v>46178</v>
      </c>
      <c r="B40" s="7">
        <v>0.54166666666666663</v>
      </c>
      <c r="C40" s="3" t="s">
        <v>251</v>
      </c>
      <c r="D40" s="7">
        <v>0.54861111111111116</v>
      </c>
      <c r="E40" s="2" t="s">
        <v>252</v>
      </c>
      <c r="F40" s="2" t="s">
        <v>17</v>
      </c>
      <c r="G40" s="2" t="s">
        <v>100</v>
      </c>
      <c r="H40" s="2" t="s">
        <v>253</v>
      </c>
      <c r="I40" s="2" t="s">
        <v>114</v>
      </c>
      <c r="J40" s="2">
        <v>2</v>
      </c>
      <c r="K40" s="7">
        <v>0.59722222222222221</v>
      </c>
      <c r="L40" s="2" t="s">
        <v>170</v>
      </c>
      <c r="M40" s="2" t="s">
        <v>254</v>
      </c>
      <c r="N40" s="7">
        <v>0.60416666666666663</v>
      </c>
      <c r="O40" s="2" t="s">
        <v>154</v>
      </c>
    </row>
    <row r="41" spans="1:15" x14ac:dyDescent="0.25">
      <c r="A41" s="27">
        <v>46178</v>
      </c>
      <c r="B41" s="7">
        <v>0.61111111111111116</v>
      </c>
      <c r="C41" s="3" t="s">
        <v>255</v>
      </c>
      <c r="D41" s="7">
        <v>0.61805555555555558</v>
      </c>
      <c r="E41" s="2" t="s">
        <v>256</v>
      </c>
      <c r="F41" s="2" t="s">
        <v>20</v>
      </c>
      <c r="G41" s="2" t="s">
        <v>101</v>
      </c>
      <c r="H41" s="2" t="s">
        <v>257</v>
      </c>
      <c r="I41" s="2" t="s">
        <v>137</v>
      </c>
      <c r="J41" s="2">
        <v>1</v>
      </c>
      <c r="K41" s="7">
        <v>0.65277777777777779</v>
      </c>
      <c r="L41" s="2" t="s">
        <v>165</v>
      </c>
      <c r="M41" s="2" t="s">
        <v>258</v>
      </c>
      <c r="N41" s="7">
        <v>0.65625</v>
      </c>
      <c r="O41" s="2" t="s">
        <v>155</v>
      </c>
    </row>
    <row r="42" spans="1:15" x14ac:dyDescent="0.25">
      <c r="A42" s="27">
        <v>46179</v>
      </c>
      <c r="B42" s="7">
        <v>0.33333333333333331</v>
      </c>
      <c r="C42" s="3" t="s">
        <v>259</v>
      </c>
      <c r="D42" s="7">
        <v>0.34027777777777779</v>
      </c>
      <c r="E42" s="2" t="s">
        <v>260</v>
      </c>
      <c r="F42" s="2" t="s">
        <v>24</v>
      </c>
      <c r="G42" s="2" t="s">
        <v>87</v>
      </c>
      <c r="H42" s="2" t="s">
        <v>234</v>
      </c>
      <c r="I42" s="2" t="s">
        <v>128</v>
      </c>
      <c r="J42" s="2">
        <v>1</v>
      </c>
      <c r="K42" s="7">
        <v>0.36805555555555558</v>
      </c>
      <c r="L42" s="2" t="s">
        <v>165</v>
      </c>
      <c r="M42" s="2" t="s">
        <v>261</v>
      </c>
      <c r="N42" s="7">
        <v>0.37152777777777779</v>
      </c>
      <c r="O42" s="2" t="s">
        <v>98</v>
      </c>
    </row>
    <row r="43" spans="1:15" x14ac:dyDescent="0.25">
      <c r="A43" s="27">
        <v>46179</v>
      </c>
      <c r="B43" s="7">
        <v>0.3888888888888889</v>
      </c>
      <c r="C43" s="3" t="s">
        <v>262</v>
      </c>
      <c r="D43" s="7">
        <v>0.39583333333333331</v>
      </c>
      <c r="E43" s="2" t="s">
        <v>263</v>
      </c>
      <c r="F43" s="2" t="s">
        <v>28</v>
      </c>
      <c r="G43" s="2" t="s">
        <v>88</v>
      </c>
      <c r="H43" s="2" t="s">
        <v>264</v>
      </c>
      <c r="I43" s="2" t="s">
        <v>122</v>
      </c>
      <c r="J43" s="2">
        <v>1</v>
      </c>
      <c r="K43" s="7">
        <v>0.43055555555555558</v>
      </c>
      <c r="L43" s="2" t="s">
        <v>165</v>
      </c>
      <c r="M43" s="2" t="s">
        <v>265</v>
      </c>
      <c r="N43" s="7">
        <v>0.43402777777777779</v>
      </c>
      <c r="O43" s="2" t="s">
        <v>153</v>
      </c>
    </row>
    <row r="44" spans="1:15" x14ac:dyDescent="0.25">
      <c r="A44" s="27">
        <v>46179</v>
      </c>
      <c r="B44" s="7">
        <v>0.44444444444444442</v>
      </c>
      <c r="C44" s="3" t="s">
        <v>266</v>
      </c>
      <c r="D44" s="7">
        <v>0.4513888888888889</v>
      </c>
      <c r="E44" s="2" t="s">
        <v>267</v>
      </c>
      <c r="F44" s="2" t="s">
        <v>40</v>
      </c>
      <c r="G44" s="2" t="s">
        <v>89</v>
      </c>
      <c r="H44" s="2" t="s">
        <v>268</v>
      </c>
      <c r="I44" s="2" t="s">
        <v>93</v>
      </c>
      <c r="J44" s="2">
        <v>2</v>
      </c>
      <c r="K44" s="7">
        <v>0.5</v>
      </c>
      <c r="L44" s="2" t="s">
        <v>165</v>
      </c>
      <c r="M44" s="2" t="s">
        <v>269</v>
      </c>
      <c r="N44" s="7">
        <v>0.50694444444444442</v>
      </c>
      <c r="O44" s="2" t="s">
        <v>154</v>
      </c>
    </row>
    <row r="45" spans="1:15" x14ac:dyDescent="0.25">
      <c r="A45" s="27">
        <v>46179</v>
      </c>
      <c r="B45" s="7">
        <v>0.54166666666666663</v>
      </c>
      <c r="C45" s="3" t="s">
        <v>270</v>
      </c>
      <c r="D45" s="7">
        <v>0.54861111111111116</v>
      </c>
      <c r="E45" s="2" t="s">
        <v>271</v>
      </c>
      <c r="F45" s="2" t="s">
        <v>36</v>
      </c>
      <c r="G45" s="2" t="s">
        <v>99</v>
      </c>
      <c r="H45" s="2" t="s">
        <v>272</v>
      </c>
      <c r="I45" s="2" t="s">
        <v>130</v>
      </c>
      <c r="J45" s="2">
        <v>1</v>
      </c>
      <c r="K45" s="7">
        <v>0.57638888888888884</v>
      </c>
      <c r="L45" s="2" t="s">
        <v>165</v>
      </c>
      <c r="M45" s="2" t="s">
        <v>273</v>
      </c>
      <c r="N45" s="7">
        <v>0.57986111111111116</v>
      </c>
      <c r="O45" s="2" t="s">
        <v>155</v>
      </c>
    </row>
    <row r="46" spans="1:15" x14ac:dyDescent="0.25">
      <c r="A46" s="27">
        <v>46179</v>
      </c>
      <c r="B46" s="7">
        <v>0.59027777777777779</v>
      </c>
      <c r="C46" s="3" t="s">
        <v>274</v>
      </c>
      <c r="D46" s="7">
        <v>0.59722222222222221</v>
      </c>
      <c r="E46" s="2" t="s">
        <v>275</v>
      </c>
      <c r="F46" s="2" t="s">
        <v>59</v>
      </c>
      <c r="G46" s="2" t="s">
        <v>100</v>
      </c>
      <c r="H46" s="2" t="s">
        <v>276</v>
      </c>
      <c r="I46" s="2" t="s">
        <v>106</v>
      </c>
      <c r="J46" s="2">
        <v>1</v>
      </c>
      <c r="K46" s="7">
        <v>0.65277777777777779</v>
      </c>
      <c r="L46" s="2" t="s">
        <v>165</v>
      </c>
      <c r="M46" s="2" t="s">
        <v>277</v>
      </c>
      <c r="N46" s="7">
        <v>0.65972222222222221</v>
      </c>
      <c r="O46" s="2" t="s">
        <v>98</v>
      </c>
    </row>
    <row r="47" spans="1:15" x14ac:dyDescent="0.25">
      <c r="A47" s="27">
        <v>46179</v>
      </c>
      <c r="B47" s="7">
        <v>0.65972222222222221</v>
      </c>
      <c r="C47" s="3" t="s">
        <v>278</v>
      </c>
      <c r="D47" s="7">
        <v>0.66666666666666663</v>
      </c>
      <c r="E47" s="2" t="s">
        <v>279</v>
      </c>
      <c r="F47" s="2" t="s">
        <v>71</v>
      </c>
      <c r="G47" s="2" t="s">
        <v>101</v>
      </c>
      <c r="H47" s="2" t="s">
        <v>280</v>
      </c>
      <c r="I47" s="2" t="s">
        <v>150</v>
      </c>
      <c r="J47" s="2">
        <v>4</v>
      </c>
      <c r="K47" s="7">
        <v>0.70833333333333337</v>
      </c>
      <c r="L47" s="2" t="s">
        <v>170</v>
      </c>
      <c r="M47" s="2" t="s">
        <v>281</v>
      </c>
      <c r="N47" s="7">
        <v>0.71527777777777779</v>
      </c>
      <c r="O47" s="2" t="s">
        <v>153</v>
      </c>
    </row>
    <row r="49" spans="1:15" s="25" customFormat="1" x14ac:dyDescent="0.25">
      <c r="A49" s="26" t="s">
        <v>4</v>
      </c>
      <c r="B49" s="26" t="s">
        <v>156</v>
      </c>
      <c r="C49" s="26" t="s">
        <v>91</v>
      </c>
      <c r="D49" s="26" t="s">
        <v>157</v>
      </c>
      <c r="E49" s="26" t="s">
        <v>85</v>
      </c>
      <c r="F49" s="26" t="s">
        <v>1</v>
      </c>
      <c r="G49" s="26" t="s">
        <v>90</v>
      </c>
      <c r="H49" s="26" t="s">
        <v>5</v>
      </c>
      <c r="I49" s="26" t="s">
        <v>7</v>
      </c>
      <c r="J49" s="26" t="s">
        <v>95</v>
      </c>
      <c r="K49" s="26" t="s">
        <v>158</v>
      </c>
      <c r="L49" s="26" t="s">
        <v>49</v>
      </c>
      <c r="M49" s="26" t="s">
        <v>96</v>
      </c>
      <c r="N49" s="26" t="s">
        <v>160</v>
      </c>
      <c r="O49" s="26" t="s">
        <v>97</v>
      </c>
    </row>
    <row r="50" spans="1:15" x14ac:dyDescent="0.25">
      <c r="A50" s="27">
        <v>46178</v>
      </c>
      <c r="B50" s="7">
        <v>0.34027777777777779</v>
      </c>
      <c r="C50" s="3" t="s">
        <v>243</v>
      </c>
      <c r="D50" s="7">
        <v>0.34722222222222221</v>
      </c>
      <c r="E50" s="2" t="s">
        <v>244</v>
      </c>
      <c r="F50" s="2" t="s">
        <v>9</v>
      </c>
      <c r="G50" s="2" t="s">
        <v>89</v>
      </c>
      <c r="H50" s="2" t="s">
        <v>245</v>
      </c>
      <c r="I50" s="2" t="s">
        <v>131</v>
      </c>
      <c r="J50" s="2">
        <v>1</v>
      </c>
      <c r="K50" s="7">
        <v>0.40972222222222221</v>
      </c>
      <c r="L50" s="2" t="s">
        <v>165</v>
      </c>
      <c r="M50" s="2" t="s">
        <v>246</v>
      </c>
      <c r="N50" s="7">
        <v>0.41666666666666669</v>
      </c>
      <c r="O50" s="2" t="s">
        <v>98</v>
      </c>
    </row>
    <row r="51" spans="1:15" x14ac:dyDescent="0.25">
      <c r="A51" s="27">
        <v>46178</v>
      </c>
      <c r="B51" s="7">
        <v>0.42708333333333331</v>
      </c>
      <c r="C51" s="3" t="s">
        <v>247</v>
      </c>
      <c r="D51" s="7">
        <v>0.43402777777777779</v>
      </c>
      <c r="E51" s="2" t="s">
        <v>248</v>
      </c>
      <c r="F51" s="2" t="s">
        <v>13</v>
      </c>
      <c r="G51" s="2" t="s">
        <v>99</v>
      </c>
      <c r="H51" s="2" t="s">
        <v>249</v>
      </c>
      <c r="I51" s="2" t="s">
        <v>113</v>
      </c>
      <c r="J51" s="2">
        <v>1</v>
      </c>
      <c r="K51" s="7">
        <v>0.5</v>
      </c>
      <c r="L51" s="2" t="s">
        <v>165</v>
      </c>
      <c r="M51" s="2" t="s">
        <v>250</v>
      </c>
      <c r="N51" s="7">
        <v>0.50694444444444442</v>
      </c>
      <c r="O51" s="2" t="s">
        <v>153</v>
      </c>
    </row>
    <row r="52" spans="1:15" x14ac:dyDescent="0.25">
      <c r="A52" s="27">
        <v>46178</v>
      </c>
      <c r="B52" s="7">
        <v>0.54166666666666663</v>
      </c>
      <c r="C52" s="3" t="s">
        <v>251</v>
      </c>
      <c r="D52" s="7">
        <v>0.54861111111111116</v>
      </c>
      <c r="E52" s="2" t="s">
        <v>252</v>
      </c>
      <c r="F52" s="2" t="s">
        <v>17</v>
      </c>
      <c r="G52" s="2" t="s">
        <v>100</v>
      </c>
      <c r="H52" s="2" t="s">
        <v>253</v>
      </c>
      <c r="I52" s="2" t="s">
        <v>114</v>
      </c>
      <c r="J52" s="2">
        <v>2</v>
      </c>
      <c r="K52" s="7">
        <v>0.59722222222222221</v>
      </c>
      <c r="L52" s="2" t="s">
        <v>170</v>
      </c>
      <c r="M52" s="2" t="s">
        <v>254</v>
      </c>
      <c r="N52" s="7">
        <v>0.60416666666666663</v>
      </c>
      <c r="O52" s="2" t="s">
        <v>154</v>
      </c>
    </row>
    <row r="53" spans="1:15" x14ac:dyDescent="0.25">
      <c r="A53" s="27">
        <v>46178</v>
      </c>
      <c r="B53" s="7">
        <v>0.61111111111111116</v>
      </c>
      <c r="C53" s="3" t="s">
        <v>255</v>
      </c>
      <c r="D53" s="7">
        <v>0.61805555555555558</v>
      </c>
      <c r="E53" s="2" t="s">
        <v>256</v>
      </c>
      <c r="F53" s="2" t="s">
        <v>20</v>
      </c>
      <c r="G53" s="2" t="s">
        <v>101</v>
      </c>
      <c r="H53" s="2" t="s">
        <v>257</v>
      </c>
      <c r="I53" s="2" t="s">
        <v>137</v>
      </c>
      <c r="J53" s="2">
        <v>1</v>
      </c>
      <c r="K53" s="7">
        <v>0.65277777777777779</v>
      </c>
      <c r="L53" s="2" t="s">
        <v>165</v>
      </c>
      <c r="M53" s="2" t="s">
        <v>258</v>
      </c>
      <c r="N53" s="7">
        <v>0.65625</v>
      </c>
      <c r="O53" s="2" t="s">
        <v>155</v>
      </c>
    </row>
    <row r="54" spans="1:15" x14ac:dyDescent="0.25">
      <c r="A54" s="27">
        <v>46179</v>
      </c>
      <c r="B54" s="7">
        <v>0.33333333333333331</v>
      </c>
      <c r="C54" s="3" t="s">
        <v>259</v>
      </c>
      <c r="D54" s="7">
        <v>0.34027777777777779</v>
      </c>
      <c r="E54" s="2" t="s">
        <v>260</v>
      </c>
      <c r="F54" s="2" t="s">
        <v>24</v>
      </c>
      <c r="G54" s="2" t="s">
        <v>87</v>
      </c>
      <c r="H54" s="2" t="s">
        <v>234</v>
      </c>
      <c r="I54" s="2" t="s">
        <v>128</v>
      </c>
      <c r="J54" s="2">
        <v>1</v>
      </c>
      <c r="K54" s="7">
        <v>0.36805555555555558</v>
      </c>
      <c r="L54" s="2" t="s">
        <v>165</v>
      </c>
      <c r="M54" s="2" t="s">
        <v>261</v>
      </c>
      <c r="N54" s="7">
        <v>0.37152777777777779</v>
      </c>
      <c r="O54" s="2" t="s">
        <v>98</v>
      </c>
    </row>
    <row r="55" spans="1:15" x14ac:dyDescent="0.25">
      <c r="A55" s="27">
        <v>46179</v>
      </c>
      <c r="B55" s="7">
        <v>0.3888888888888889</v>
      </c>
      <c r="C55" s="3" t="s">
        <v>262</v>
      </c>
      <c r="D55" s="7">
        <v>0.39583333333333331</v>
      </c>
      <c r="E55" s="2" t="s">
        <v>263</v>
      </c>
      <c r="F55" s="2" t="s">
        <v>28</v>
      </c>
      <c r="G55" s="2" t="s">
        <v>88</v>
      </c>
      <c r="H55" s="2" t="s">
        <v>264</v>
      </c>
      <c r="I55" s="2" t="s">
        <v>122</v>
      </c>
      <c r="J55" s="2">
        <v>1</v>
      </c>
      <c r="K55" s="7">
        <v>0.43055555555555558</v>
      </c>
      <c r="L55" s="2" t="s">
        <v>165</v>
      </c>
      <c r="M55" s="2" t="s">
        <v>265</v>
      </c>
      <c r="N55" s="7">
        <v>0.43402777777777779</v>
      </c>
      <c r="O55" s="2" t="s">
        <v>153</v>
      </c>
    </row>
    <row r="56" spans="1:15" x14ac:dyDescent="0.25">
      <c r="A56" s="27">
        <v>46179</v>
      </c>
      <c r="B56" s="7">
        <v>0.44444444444444442</v>
      </c>
      <c r="C56" s="3" t="s">
        <v>266</v>
      </c>
      <c r="D56" s="7">
        <v>0.4513888888888889</v>
      </c>
      <c r="E56" s="2" t="s">
        <v>267</v>
      </c>
      <c r="F56" s="2" t="s">
        <v>40</v>
      </c>
      <c r="G56" s="2" t="s">
        <v>89</v>
      </c>
      <c r="H56" s="2" t="s">
        <v>268</v>
      </c>
      <c r="I56" s="2" t="s">
        <v>93</v>
      </c>
      <c r="J56" s="2">
        <v>2</v>
      </c>
      <c r="K56" s="7">
        <v>0.5</v>
      </c>
      <c r="L56" s="2" t="s">
        <v>165</v>
      </c>
      <c r="M56" s="2" t="s">
        <v>269</v>
      </c>
      <c r="N56" s="7">
        <v>0.50694444444444442</v>
      </c>
      <c r="O56" s="2" t="s">
        <v>154</v>
      </c>
    </row>
    <row r="57" spans="1:15" x14ac:dyDescent="0.25">
      <c r="A57" s="27">
        <v>46179</v>
      </c>
      <c r="B57" s="7">
        <v>0.54166666666666663</v>
      </c>
      <c r="C57" s="3" t="s">
        <v>270</v>
      </c>
      <c r="D57" s="7">
        <v>0.54861111111111116</v>
      </c>
      <c r="E57" s="2" t="s">
        <v>271</v>
      </c>
      <c r="F57" s="2" t="s">
        <v>36</v>
      </c>
      <c r="G57" s="2" t="s">
        <v>99</v>
      </c>
      <c r="H57" s="2" t="s">
        <v>272</v>
      </c>
      <c r="I57" s="2" t="s">
        <v>130</v>
      </c>
      <c r="J57" s="2">
        <v>1</v>
      </c>
      <c r="K57" s="7">
        <v>0.57638888888888884</v>
      </c>
      <c r="L57" s="2" t="s">
        <v>165</v>
      </c>
      <c r="M57" s="2" t="s">
        <v>273</v>
      </c>
      <c r="N57" s="7">
        <v>0.57986111111111116</v>
      </c>
      <c r="O57" s="2" t="s">
        <v>155</v>
      </c>
    </row>
    <row r="58" spans="1:15" x14ac:dyDescent="0.25">
      <c r="A58" s="27">
        <v>46179</v>
      </c>
      <c r="B58" s="7">
        <v>0.59027777777777779</v>
      </c>
      <c r="C58" s="3" t="s">
        <v>274</v>
      </c>
      <c r="D58" s="7">
        <v>0.59722222222222221</v>
      </c>
      <c r="E58" s="2" t="s">
        <v>275</v>
      </c>
      <c r="F58" s="2" t="s">
        <v>59</v>
      </c>
      <c r="G58" s="2" t="s">
        <v>100</v>
      </c>
      <c r="H58" s="2" t="s">
        <v>276</v>
      </c>
      <c r="I58" s="2" t="s">
        <v>106</v>
      </c>
      <c r="J58" s="2">
        <v>1</v>
      </c>
      <c r="K58" s="7">
        <v>0.65277777777777779</v>
      </c>
      <c r="L58" s="2" t="s">
        <v>165</v>
      </c>
      <c r="M58" s="2" t="s">
        <v>277</v>
      </c>
      <c r="N58" s="7">
        <v>0.65972222222222221</v>
      </c>
      <c r="O58" s="2" t="s">
        <v>98</v>
      </c>
    </row>
    <row r="59" spans="1:15" x14ac:dyDescent="0.25">
      <c r="A59" s="27">
        <v>46179</v>
      </c>
      <c r="B59" s="7">
        <v>0.65972222222222221</v>
      </c>
      <c r="C59" s="3" t="s">
        <v>278</v>
      </c>
      <c r="D59" s="7">
        <v>0.66666666666666663</v>
      </c>
      <c r="E59" s="2" t="s">
        <v>279</v>
      </c>
      <c r="F59" s="2" t="s">
        <v>71</v>
      </c>
      <c r="G59" s="2" t="s">
        <v>101</v>
      </c>
      <c r="H59" s="2" t="s">
        <v>280</v>
      </c>
      <c r="I59" s="2" t="s">
        <v>150</v>
      </c>
      <c r="J59" s="2">
        <v>4</v>
      </c>
      <c r="K59" s="7">
        <v>0.70833333333333337</v>
      </c>
      <c r="L59" s="2" t="s">
        <v>170</v>
      </c>
      <c r="M59" s="2" t="s">
        <v>281</v>
      </c>
      <c r="N59" s="7">
        <v>0.71527777777777779</v>
      </c>
      <c r="O59" s="2" t="s">
        <v>153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A5DC-006B-42F6-8530-87D180F101A9}">
  <dimension ref="A1:F7"/>
  <sheetViews>
    <sheetView workbookViewId="0">
      <selection activeCell="C6" sqref="C6"/>
    </sheetView>
  </sheetViews>
  <sheetFormatPr defaultRowHeight="15" x14ac:dyDescent="0.25"/>
  <cols>
    <col min="1" max="1" width="13.5703125" customWidth="1"/>
    <col min="3" max="3" width="11.28515625" bestFit="1" customWidth="1"/>
    <col min="6" max="6" width="13.7109375" customWidth="1"/>
  </cols>
  <sheetData>
    <row r="1" spans="1:6" x14ac:dyDescent="0.25">
      <c r="A1" s="11" t="s">
        <v>86</v>
      </c>
      <c r="C1" s="11" t="s">
        <v>152</v>
      </c>
      <c r="F1" s="11" t="s">
        <v>49</v>
      </c>
    </row>
    <row r="2" spans="1:6" x14ac:dyDescent="0.25">
      <c r="A2" s="2" t="s">
        <v>87</v>
      </c>
      <c r="C2" s="2" t="s">
        <v>98</v>
      </c>
      <c r="F2" s="2" t="s">
        <v>165</v>
      </c>
    </row>
    <row r="3" spans="1:6" x14ac:dyDescent="0.25">
      <c r="A3" s="2" t="s">
        <v>88</v>
      </c>
      <c r="C3" s="2" t="s">
        <v>153</v>
      </c>
      <c r="F3" s="2" t="s">
        <v>170</v>
      </c>
    </row>
    <row r="4" spans="1:6" x14ac:dyDescent="0.25">
      <c r="A4" s="2" t="s">
        <v>89</v>
      </c>
      <c r="C4" s="2" t="s">
        <v>155</v>
      </c>
    </row>
    <row r="5" spans="1:6" x14ac:dyDescent="0.25">
      <c r="A5" s="12" t="s">
        <v>99</v>
      </c>
      <c r="C5" s="30" t="s">
        <v>154</v>
      </c>
    </row>
    <row r="6" spans="1:6" x14ac:dyDescent="0.25">
      <c r="A6" s="12" t="s">
        <v>100</v>
      </c>
    </row>
    <row r="7" spans="1:6" x14ac:dyDescent="0.25">
      <c r="A7" s="12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CDDD-A8E7-4CF7-B1C7-8F2F21D4B27A}">
  <dimension ref="A1:B54"/>
  <sheetViews>
    <sheetView zoomScaleNormal="100" workbookViewId="0">
      <selection activeCell="B3" sqref="B3"/>
    </sheetView>
  </sheetViews>
  <sheetFormatPr defaultRowHeight="15" x14ac:dyDescent="0.25"/>
  <cols>
    <col min="1" max="1" width="13.140625" style="18" customWidth="1"/>
    <col min="2" max="2" width="44.42578125" style="17" customWidth="1"/>
  </cols>
  <sheetData>
    <row r="1" spans="1:2" x14ac:dyDescent="0.25">
      <c r="A1" s="10" t="s">
        <v>149</v>
      </c>
      <c r="B1" s="10" t="s">
        <v>7</v>
      </c>
    </row>
    <row r="2" spans="1:2" x14ac:dyDescent="0.25">
      <c r="A2" s="19">
        <v>3039</v>
      </c>
      <c r="B2" s="9" t="s">
        <v>102</v>
      </c>
    </row>
    <row r="3" spans="1:2" x14ac:dyDescent="0.25">
      <c r="A3" s="19">
        <v>3035</v>
      </c>
      <c r="B3" s="9" t="s">
        <v>103</v>
      </c>
    </row>
    <row r="4" spans="1:2" x14ac:dyDescent="0.25">
      <c r="A4" s="19">
        <v>1773</v>
      </c>
      <c r="B4" s="9" t="s">
        <v>104</v>
      </c>
    </row>
    <row r="5" spans="1:2" x14ac:dyDescent="0.25">
      <c r="A5" s="19">
        <v>2544</v>
      </c>
      <c r="B5" s="9" t="s">
        <v>105</v>
      </c>
    </row>
    <row r="6" spans="1:2" x14ac:dyDescent="0.25">
      <c r="A6" s="19">
        <v>1318</v>
      </c>
      <c r="B6" s="9" t="s">
        <v>106</v>
      </c>
    </row>
    <row r="7" spans="1:2" x14ac:dyDescent="0.25">
      <c r="A7" s="19">
        <v>7272</v>
      </c>
      <c r="B7" s="9" t="s">
        <v>94</v>
      </c>
    </row>
    <row r="8" spans="1:2" x14ac:dyDescent="0.25">
      <c r="A8" s="19">
        <v>3863</v>
      </c>
      <c r="B8" s="9" t="s">
        <v>92</v>
      </c>
    </row>
    <row r="9" spans="1:2" x14ac:dyDescent="0.25">
      <c r="A9" s="19">
        <v>2152</v>
      </c>
      <c r="B9" s="9" t="s">
        <v>107</v>
      </c>
    </row>
    <row r="10" spans="1:2" x14ac:dyDescent="0.25">
      <c r="A10" s="19">
        <v>3033</v>
      </c>
      <c r="B10" s="9" t="s">
        <v>108</v>
      </c>
    </row>
    <row r="11" spans="1:2" x14ac:dyDescent="0.25">
      <c r="A11" s="19">
        <v>8976</v>
      </c>
      <c r="B11" s="9" t="s">
        <v>109</v>
      </c>
    </row>
    <row r="12" spans="1:2" x14ac:dyDescent="0.25">
      <c r="A12" s="19">
        <v>6286</v>
      </c>
      <c r="B12" s="9" t="s">
        <v>110</v>
      </c>
    </row>
    <row r="13" spans="1:2" x14ac:dyDescent="0.25">
      <c r="A13" s="19">
        <v>1546</v>
      </c>
      <c r="B13" s="9" t="s">
        <v>111</v>
      </c>
    </row>
    <row r="14" spans="1:2" x14ac:dyDescent="0.25">
      <c r="A14" s="19">
        <v>6586</v>
      </c>
      <c r="B14" s="9" t="s">
        <v>112</v>
      </c>
    </row>
    <row r="15" spans="1:2" x14ac:dyDescent="0.25">
      <c r="A15" s="19">
        <v>3375</v>
      </c>
      <c r="B15" s="9" t="s">
        <v>113</v>
      </c>
    </row>
    <row r="16" spans="1:2" x14ac:dyDescent="0.25">
      <c r="A16" s="19">
        <v>9488</v>
      </c>
      <c r="B16" s="9" t="s">
        <v>114</v>
      </c>
    </row>
    <row r="17" spans="1:2" x14ac:dyDescent="0.25">
      <c r="A17" s="19">
        <v>9744</v>
      </c>
      <c r="B17" s="9" t="s">
        <v>115</v>
      </c>
    </row>
    <row r="18" spans="1:2" x14ac:dyDescent="0.25">
      <c r="A18" s="19">
        <v>7672</v>
      </c>
      <c r="B18" s="9" t="s">
        <v>116</v>
      </c>
    </row>
    <row r="19" spans="1:2" x14ac:dyDescent="0.25">
      <c r="A19" s="19">
        <v>5997</v>
      </c>
      <c r="B19" s="9" t="s">
        <v>117</v>
      </c>
    </row>
    <row r="20" spans="1:2" x14ac:dyDescent="0.25">
      <c r="A20" s="19">
        <v>1702</v>
      </c>
      <c r="B20" s="9" t="s">
        <v>118</v>
      </c>
    </row>
    <row r="21" spans="1:2" x14ac:dyDescent="0.25">
      <c r="A21" s="19">
        <v>8205</v>
      </c>
      <c r="B21" s="9" t="s">
        <v>119</v>
      </c>
    </row>
    <row r="22" spans="1:2" x14ac:dyDescent="0.25">
      <c r="A22" s="19">
        <v>4576</v>
      </c>
      <c r="B22" s="9" t="s">
        <v>120</v>
      </c>
    </row>
    <row r="23" spans="1:2" x14ac:dyDescent="0.25">
      <c r="A23" s="19">
        <v>5353</v>
      </c>
      <c r="B23" s="9" t="s">
        <v>121</v>
      </c>
    </row>
    <row r="24" spans="1:2" x14ac:dyDescent="0.25">
      <c r="A24" s="19">
        <v>5417</v>
      </c>
      <c r="B24" s="9" t="s">
        <v>36</v>
      </c>
    </row>
    <row r="25" spans="1:2" x14ac:dyDescent="0.25">
      <c r="A25" s="19">
        <v>1287</v>
      </c>
      <c r="B25" s="9" t="s">
        <v>122</v>
      </c>
    </row>
    <row r="26" spans="1:2" x14ac:dyDescent="0.25">
      <c r="A26" s="19">
        <v>8635</v>
      </c>
      <c r="B26" s="9" t="s">
        <v>123</v>
      </c>
    </row>
    <row r="27" spans="1:2" x14ac:dyDescent="0.25">
      <c r="A27" s="19">
        <v>9020</v>
      </c>
      <c r="B27" s="9" t="s">
        <v>124</v>
      </c>
    </row>
    <row r="28" spans="1:2" x14ac:dyDescent="0.25">
      <c r="A28" s="19">
        <v>7840</v>
      </c>
      <c r="B28" s="9" t="s">
        <v>125</v>
      </c>
    </row>
    <row r="29" spans="1:2" x14ac:dyDescent="0.25">
      <c r="A29" s="19">
        <v>6351</v>
      </c>
      <c r="B29" s="9" t="s">
        <v>126</v>
      </c>
    </row>
    <row r="30" spans="1:2" x14ac:dyDescent="0.25">
      <c r="A30" s="19">
        <v>7356</v>
      </c>
      <c r="B30" s="9" t="s">
        <v>127</v>
      </c>
    </row>
    <row r="31" spans="1:2" x14ac:dyDescent="0.25">
      <c r="A31" s="19">
        <v>3707</v>
      </c>
      <c r="B31" s="9" t="s">
        <v>128</v>
      </c>
    </row>
    <row r="32" spans="1:2" x14ac:dyDescent="0.25">
      <c r="A32" s="19">
        <v>5300</v>
      </c>
      <c r="B32" s="9" t="s">
        <v>129</v>
      </c>
    </row>
    <row r="33" spans="1:2" x14ac:dyDescent="0.25">
      <c r="A33" s="19">
        <v>7472</v>
      </c>
      <c r="B33" s="9" t="s">
        <v>130</v>
      </c>
    </row>
    <row r="34" spans="1:2" x14ac:dyDescent="0.25">
      <c r="A34" s="19">
        <v>5207</v>
      </c>
      <c r="B34" s="9" t="s">
        <v>131</v>
      </c>
    </row>
    <row r="35" spans="1:2" x14ac:dyDescent="0.25">
      <c r="A35" s="19">
        <v>2047</v>
      </c>
      <c r="B35" s="9" t="s">
        <v>132</v>
      </c>
    </row>
    <row r="36" spans="1:2" x14ac:dyDescent="0.25">
      <c r="A36" s="19">
        <v>4460</v>
      </c>
      <c r="B36" s="9" t="s">
        <v>133</v>
      </c>
    </row>
    <row r="37" spans="1:2" x14ac:dyDescent="0.25">
      <c r="A37" s="19">
        <v>6155</v>
      </c>
      <c r="B37" s="9" t="s">
        <v>134</v>
      </c>
    </row>
    <row r="38" spans="1:2" x14ac:dyDescent="0.25">
      <c r="A38" s="19">
        <v>5896</v>
      </c>
      <c r="B38" s="9" t="s">
        <v>135</v>
      </c>
    </row>
    <row r="39" spans="1:2" x14ac:dyDescent="0.25">
      <c r="A39" s="19">
        <v>4766</v>
      </c>
      <c r="B39" s="9" t="s">
        <v>136</v>
      </c>
    </row>
    <row r="40" spans="1:2" x14ac:dyDescent="0.25">
      <c r="A40" s="19">
        <v>8379</v>
      </c>
      <c r="B40" s="9" t="s">
        <v>137</v>
      </c>
    </row>
    <row r="41" spans="1:2" x14ac:dyDescent="0.25">
      <c r="A41" s="19">
        <v>9747</v>
      </c>
      <c r="B41" s="9" t="s">
        <v>138</v>
      </c>
    </row>
    <row r="42" spans="1:2" x14ac:dyDescent="0.25">
      <c r="A42" s="19">
        <v>4300</v>
      </c>
      <c r="B42" s="9" t="s">
        <v>139</v>
      </c>
    </row>
    <row r="43" spans="1:2" x14ac:dyDescent="0.25">
      <c r="A43" s="19">
        <v>4795</v>
      </c>
      <c r="B43" s="9" t="s">
        <v>140</v>
      </c>
    </row>
    <row r="44" spans="1:2" x14ac:dyDescent="0.25">
      <c r="A44" s="19">
        <v>7105</v>
      </c>
      <c r="B44" s="9" t="s">
        <v>141</v>
      </c>
    </row>
    <row r="45" spans="1:2" x14ac:dyDescent="0.25">
      <c r="A45" s="19">
        <v>5094</v>
      </c>
      <c r="B45" s="9" t="s">
        <v>142</v>
      </c>
    </row>
    <row r="46" spans="1:2" x14ac:dyDescent="0.25">
      <c r="A46" s="19">
        <v>6461</v>
      </c>
      <c r="B46" s="9" t="s">
        <v>143</v>
      </c>
    </row>
    <row r="47" spans="1:2" x14ac:dyDescent="0.25">
      <c r="A47" s="19">
        <v>6144</v>
      </c>
      <c r="B47" s="9" t="s">
        <v>144</v>
      </c>
    </row>
    <row r="48" spans="1:2" x14ac:dyDescent="0.25">
      <c r="A48" s="19">
        <v>3365</v>
      </c>
      <c r="B48" s="9" t="s">
        <v>145</v>
      </c>
    </row>
    <row r="49" spans="1:2" x14ac:dyDescent="0.25">
      <c r="A49" s="19">
        <v>5993</v>
      </c>
      <c r="B49" s="9" t="s">
        <v>146</v>
      </c>
    </row>
    <row r="50" spans="1:2" x14ac:dyDescent="0.25">
      <c r="A50" s="19">
        <v>6835</v>
      </c>
      <c r="B50" s="9" t="s">
        <v>147</v>
      </c>
    </row>
    <row r="51" spans="1:2" x14ac:dyDescent="0.25">
      <c r="A51" s="19">
        <v>3055</v>
      </c>
      <c r="B51" s="9" t="s">
        <v>148</v>
      </c>
    </row>
    <row r="52" spans="1:2" x14ac:dyDescent="0.25">
      <c r="A52" s="16">
        <v>9876</v>
      </c>
      <c r="B52" s="15" t="s">
        <v>93</v>
      </c>
    </row>
    <row r="53" spans="1:2" x14ac:dyDescent="0.25">
      <c r="A53" s="16">
        <v>8767</v>
      </c>
      <c r="B53" s="14" t="s">
        <v>150</v>
      </c>
    </row>
    <row r="54" spans="1:2" x14ac:dyDescent="0.25">
      <c r="A54" s="16">
        <v>8768</v>
      </c>
      <c r="B54" s="14" t="s">
        <v>151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Falhas</vt:lpstr>
      <vt:lpstr>Máquinas</vt:lpstr>
      <vt:lpstr>OS´s</vt:lpstr>
      <vt:lpstr>Operadores</vt:lpstr>
      <vt:lpstr>Componentes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Aluno</cp:lastModifiedBy>
  <cp:lastPrinted>2026-06-01T12:13:58Z</cp:lastPrinted>
  <dcterms:created xsi:type="dcterms:W3CDTF">2026-05-25T17:08:46Z</dcterms:created>
  <dcterms:modified xsi:type="dcterms:W3CDTF">2026-06-01T17:59:11Z</dcterms:modified>
</cp:coreProperties>
</file>